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ФОРМА" sheetId="1" r:id="rId1"/>
    <sheet name="БАЛЛЫ" sheetId="2" r:id="rId2"/>
  </sheets>
  <definedNames>
    <definedName name="Print_Area_0" localSheetId="1">БАЛЛЫ!$A$1:$E$16</definedName>
    <definedName name="Print_Area_0" localSheetId="0">ФОРМА!$A$1:$J$143</definedName>
    <definedName name="Print_Area_0_0" localSheetId="1">БАЛЛЫ!$A$1:$E$16</definedName>
    <definedName name="Print_Area_0_0" localSheetId="0">ФОРМА!$A$1:$J$143</definedName>
    <definedName name="_xlnm.Print_Area" localSheetId="1">БАЛЛЫ!$A$1:$E$16</definedName>
    <definedName name="_xlnm.Print_Area" localSheetId="0">ФОРМА!$A$1:$J$143</definedName>
  </definedNames>
  <calcPr calcId="14562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G116" i="1"/>
  <c r="D12" i="2" s="1"/>
  <c r="E12" s="1"/>
  <c r="G96" i="1"/>
  <c r="G100" s="1"/>
  <c r="I99" s="1"/>
  <c r="D10" i="2" s="1"/>
  <c r="D15"/>
  <c r="E15" s="1"/>
  <c r="D14"/>
  <c r="E14" s="1"/>
  <c r="D13"/>
  <c r="E13" s="1"/>
  <c r="D11"/>
  <c r="E11" s="1"/>
  <c r="A2"/>
  <c r="I89" i="1"/>
  <c r="D8" i="2" s="1"/>
  <c r="E8" s="1"/>
  <c r="E16" l="1"/>
  <c r="I96" i="1"/>
  <c r="I95"/>
  <c r="I98"/>
  <c r="D9" i="2" s="1"/>
  <c r="I97" i="1"/>
</calcChain>
</file>

<file path=xl/sharedStrings.xml><?xml version="1.0" encoding="utf-8"?>
<sst xmlns="http://schemas.openxmlformats.org/spreadsheetml/2006/main" count="188" uniqueCount="166">
  <si>
    <t>ОПИСАНИЕ</t>
  </si>
  <si>
    <t xml:space="preserve">инициативного проекта </t>
  </si>
  <si>
    <t xml:space="preserve">для участия в конкурсном отборе инициативных проектов </t>
  </si>
  <si>
    <t>Углегорское сельское поселение</t>
  </si>
  <si>
    <t>1. Наименование инициативного проекта (далее – проект)</t>
  </si>
  <si>
    <t>2. Место реализации проекта:</t>
  </si>
  <si>
    <t>2.1. Муниципальный район/ городской округ:</t>
  </si>
  <si>
    <t>Тацинский район</t>
  </si>
  <si>
    <t>2.2. Поселение:</t>
  </si>
  <si>
    <t>2.3. Населенный пункт:</t>
  </si>
  <si>
    <t>поселок Углегорский</t>
  </si>
  <si>
    <t>3. Объект общественной инфраструктуры, на развитие (создание) которого направлен проект</t>
  </si>
  <si>
    <t>3.1. Тип объекта:</t>
  </si>
  <si>
    <t>3.2. Адрес объекта (при наличии):</t>
  </si>
  <si>
    <t>Ростовская область, Тацинский район, Углегорское сельское поселение, поселок Углегорский, пер. Матросова, 12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</si>
  <si>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</si>
  <si>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в наличии</t>
  </si>
  <si>
    <t>№ 
п/п</t>
  </si>
  <si>
    <r>
      <rPr>
        <sz val="14"/>
        <rFont val="Times New Roman"/>
        <charset val="1"/>
      </rPr>
      <t>Вид документа
(</t>
    </r>
    <r>
      <rPr>
        <sz val="10"/>
        <rFont val="Times New Roman"/>
        <charset val="1"/>
      </rPr>
      <t>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имущества, включая земельный участок)</t>
    </r>
  </si>
  <si>
    <t>Дата</t>
  </si>
  <si>
    <t>Номер документа</t>
  </si>
  <si>
    <t>1.</t>
  </si>
  <si>
    <t>Выписка из ЕГРН</t>
  </si>
  <si>
    <t>КУВИ-001/2023-109367690</t>
  </si>
  <si>
    <t>4. Информация о вопросе местного значения, в рамках которого реализуется проект либо ином вопросе, право решения которого предоставлено органу местного самоуправления, в рамках которых реализуется проект</t>
  </si>
  <si>
    <t>4.1. Наименование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</si>
  <si>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>утверждение правил благоустройства территории поселения, осуществление муниципального контроля в сфере благоустройства, предметом которого является соблюдение правил благоустройства территории поселения, требований к обеспечению доступности для инвалидов объектов социальной, инженерной и транспортной инфраструктур и предоставляемых услуг,</t>
  </si>
  <si>
    <t>организация благоустройства территории поселения в соответствии с указанными правилами, а также организация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поселения;</t>
  </si>
  <si>
    <t xml:space="preserve">4.2. Муниципальное образование, органы местного самоуправления которого осуществляют полномочия по решению вопроса местного значения либо иного вопроса, право решения которого им предоставлено и планируют реализовать проект: </t>
  </si>
  <si>
    <t>муниципальный район;</t>
  </si>
  <si>
    <t>городской округ;</t>
  </si>
  <si>
    <t>городское поселение;</t>
  </si>
  <si>
    <t>Х</t>
  </si>
  <si>
    <t xml:space="preserve">сельское поселение. </t>
  </si>
  <si>
    <t>4.3. Основание для исполнения полномочия по решению вопроса местного значения либо иного вопроса, право решения которого предоставлено органу местного самоуправления, в рамках которого реализуется проект: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</si>
  <si>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</si>
  <si>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</si>
  <si>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Соглашение о передаче осуществления части полномочий по решению вопросов местного значения</t>
  </si>
  <si>
    <t>4.4. Наименование исполнительного органа Ростовской области, осуществляющего полномочия главного распорядителя средств областного бюджета по предоставлению субсидии:</t>
  </si>
  <si>
    <t>Министерство ЖКХ Ростовской области</t>
  </si>
  <si>
    <t>5. Информация о проекта:</t>
  </si>
  <si>
    <t xml:space="preserve">5.1. Ссылка на файловый обменник или облачное хранилище с фотографиями, отражающими текущее состояние объекта: </t>
  </si>
  <si>
    <t>https://disk.yandex.ru/d/rb53zzEQVNXnyQ</t>
  </si>
  <si>
    <t xml:space="preserve">5.2. Наличие технической, проектной и сметной документации: </t>
  </si>
  <si>
    <t xml:space="preserve">локальные сметы (сводный сметный расчет) на работы (услуги) в рамках проекта; </t>
  </si>
  <si>
    <t>проектная документация на работы (услуги) в рамках проекта;</t>
  </si>
  <si>
    <t>прайс-листы и другая информация, подтверждающая стоимость материалов, оборудования, являющегося неотъемлемой частью выполняемого проекта, работ (услуг) (указать) _______________________________________________ .</t>
  </si>
  <si>
    <t>6. Информация для оценки заявки на участие в конкурсном отборе:</t>
  </si>
  <si>
    <t>6.1. Количество граждан, проголосовавших за выдвижение проекта:</t>
  </si>
  <si>
    <t>чел.</t>
  </si>
  <si>
    <t>6.2. Количество благополучателей, которые будут пользоваться результатами реализованного проекта регулярно (не реже одного раза в месяц):</t>
  </si>
  <si>
    <t xml:space="preserve">Наименование групп населения </t>
  </si>
  <si>
    <t>Количество, человек</t>
  </si>
  <si>
    <t>Жители и гости поселка Углегорский</t>
  </si>
  <si>
    <t>Итого количество благополучателей</t>
  </si>
  <si>
    <t>6.3. Общая стоимость реализации проекта и планируемые источники его финансирования:</t>
  </si>
  <si>
    <t>Вид источника</t>
  </si>
  <si>
    <t>Сумма,
(тыс. рублей)</t>
  </si>
  <si>
    <t>Доля в общей сумме проекта (процентов)</t>
  </si>
  <si>
    <t xml:space="preserve">Средства областного бюджета </t>
  </si>
  <si>
    <t>2.</t>
  </si>
  <si>
    <t xml:space="preserve">Средства местного бюджета, в том числе: </t>
  </si>
  <si>
    <t>2.1.</t>
  </si>
  <si>
    <t>Собственные средства местного бюджета</t>
  </si>
  <si>
    <t>2.2.</t>
  </si>
  <si>
    <t xml:space="preserve">Инициативные платежи физических лиц </t>
  </si>
  <si>
    <t>2.3.</t>
  </si>
  <si>
    <t>Инициативные платежи юридических лиц и индивидуальных предпринимателей</t>
  </si>
  <si>
    <t>Общая стоимость проекта</t>
  </si>
  <si>
    <t xml:space="preserve">6.4. Количество граждан, изъявивших желание принять трудовое участие в реализации проекта (в соответствии со сведениями о выдвижении инициативных проектов и голосовании за них, осуществлявшихся в информационно-телекоммуникационной сети «Интернет»): </t>
  </si>
  <si>
    <t>6.5. Формы участия в реализации проекта:</t>
  </si>
  <si>
    <t>№ п/п</t>
  </si>
  <si>
    <t>Наименование юридического лица, фамилия, имя, отчество (при наличии) физического лица, индивидуального предпринимателя</t>
  </si>
  <si>
    <t>Название формы имущественного участия</t>
  </si>
  <si>
    <t>Малыгин Владимир Александрович</t>
  </si>
  <si>
    <t>материалы</t>
  </si>
  <si>
    <t>Мащенко Александр Сергеевич</t>
  </si>
  <si>
    <t>предоставление оборудования</t>
  </si>
  <si>
    <t xml:space="preserve">3. </t>
  </si>
  <si>
    <t>Мащенко Виктория Александровна</t>
  </si>
  <si>
    <t>Общее количество форм участия</t>
  </si>
  <si>
    <t>7. Плановая дата окончания реализации проекта:</t>
  </si>
  <si>
    <t>01</t>
  </si>
  <si>
    <t>октября</t>
  </si>
  <si>
    <t>8. Сведения о представителе местной администрации муниципального района, городского округа, ответственном за подготовку документации:</t>
  </si>
  <si>
    <t xml:space="preserve">Представитель администрации муниципального образования
(Ф.И.О. полностью)
</t>
  </si>
  <si>
    <t>Контактный телефон</t>
  </si>
  <si>
    <t>Адрес электронной почты</t>
  </si>
  <si>
    <t>Зубрилина Татьяна Владимировна</t>
  </si>
  <si>
    <t>zubrilina-t@mail.ru</t>
  </si>
  <si>
    <r>
      <rPr>
        <b/>
        <sz val="14"/>
        <rFont val="Times New Roman"/>
        <charset val="1"/>
      </rPr>
      <t>9. Дополнительная информация и комментарии</t>
    </r>
    <r>
      <rPr>
        <sz val="14"/>
        <rFont val="Times New Roman"/>
        <charset val="1"/>
      </rPr>
      <t xml:space="preserve"> (при необходимости).</t>
    </r>
  </si>
  <si>
    <t xml:space="preserve">Глава администрации </t>
  </si>
  <si>
    <t>К.В. Ермакова</t>
  </si>
  <si>
    <t>(дата)</t>
  </si>
  <si>
    <t>(подпись)</t>
  </si>
  <si>
    <t>(Ф.И.О.)</t>
  </si>
  <si>
    <t>Тацинского района</t>
  </si>
  <si>
    <t>С.Л. Сягайло</t>
  </si>
  <si>
    <t>Типы объектов</t>
  </si>
  <si>
    <t>объект культуры</t>
  </si>
  <si>
    <t>объект библиотечного обслуживания</t>
  </si>
  <si>
    <t>объект физкультуры и спорта</t>
  </si>
  <si>
    <t>объект образования</t>
  </si>
  <si>
    <t>объект здравоохранения</t>
  </si>
  <si>
    <t>объект благоустройства</t>
  </si>
  <si>
    <t>объекты туризма</t>
  </si>
  <si>
    <t>объект  электро-, тепло-, газоснабжения</t>
  </si>
  <si>
    <t>объект водоснабжения, водоотведения</t>
  </si>
  <si>
    <t>объекты для обеспечения первичных мер безопасности</t>
  </si>
  <si>
    <t>объекты  накопления и сбора твердых коммунальных отходов</t>
  </si>
  <si>
    <t>автомобильные дороги  и сооружения на них</t>
  </si>
  <si>
    <t>места массового отдыха населения</t>
  </si>
  <si>
    <t>места захоронения</t>
  </si>
  <si>
    <t>иной объект</t>
  </si>
  <si>
    <t>Министерство жилищно-коммунального хозяйства</t>
  </si>
  <si>
    <t>Министерство здравоохранения</t>
  </si>
  <si>
    <t>Министерство культуры</t>
  </si>
  <si>
    <t>Министерство общего и профессионального образования</t>
  </si>
  <si>
    <t>Министерство по физической культуре и спорту</t>
  </si>
  <si>
    <t>Министерство природных ресурсов и экологии</t>
  </si>
  <si>
    <t>Министерство промышленности и энергетики</t>
  </si>
  <si>
    <t>Министерство сельского хозяйства и продовольствия</t>
  </si>
  <si>
    <t>Министерство строительства, архитектуры и территориального развития</t>
  </si>
  <si>
    <t>Министерство транспорта</t>
  </si>
  <si>
    <t>Министерство труда и социального развития</t>
  </si>
  <si>
    <t>Министерство цифрового развития, информационных технологий и связи</t>
  </si>
  <si>
    <t>Министерство экономического развития</t>
  </si>
  <si>
    <t>Департамент по делам казачества и кадетских учебных заведений</t>
  </si>
  <si>
    <t>Департамент по предупреждению и ликвидации чрезвычайных ситуаций</t>
  </si>
  <si>
    <t>Департамент потребительского рынка</t>
  </si>
  <si>
    <t>Комитет по молодежной политике</t>
  </si>
  <si>
    <t>Комитет по охране объектов культурного наследия</t>
  </si>
  <si>
    <t>Управление ветеринарии</t>
  </si>
  <si>
    <t>Управление государственной службы занятости населения</t>
  </si>
  <si>
    <t>Управление записи актов гражданского состояния</t>
  </si>
  <si>
    <t>БАЛЛЬНАЯ ОЦЕНКА ПРОЕКТА</t>
  </si>
  <si>
    <t>Регистрационный номер заявки:</t>
  </si>
  <si>
    <t>№</t>
  </si>
  <si>
    <t xml:space="preserve">Наименование показателя </t>
  </si>
  <si>
    <t xml:space="preserve">Количественный показатель </t>
  </si>
  <si>
    <t>Расчетные данные</t>
  </si>
  <si>
    <t>Баллы</t>
  </si>
  <si>
    <t xml:space="preserve">Количество благополучателей (человек), которые будут регулярно (не реже одного раза в месяц) пользоваться результатами реализации инициативного проекта
в выдвижении инициативного проекта </t>
  </si>
  <si>
    <t xml:space="preserve">1 балл за каждые 
100 человек, 
но не более 
15 баллов
</t>
  </si>
  <si>
    <t>Отношение размера инициативных платежей физических лиц 
в софинансировании инициативного проекта к стоимости инициативного проекта</t>
  </si>
  <si>
    <t>1 балл за каждый 
1 процент софинансирования, но не более 
25 баллов</t>
  </si>
  <si>
    <t>3.</t>
  </si>
  <si>
    <t>Отношение размера инициативных платежей юридических лиц, индивидуальных предпринимателей в софинансировании проекта к стоимости инициативного проекта</t>
  </si>
  <si>
    <t>1 балл за каждые 
2 процента софинансирования, но не более 
20 баллов</t>
  </si>
  <si>
    <t>4.</t>
  </si>
  <si>
    <t>Количество граждан, изъявивших желание принять трудовое участие в реализации инициативного проекта</t>
  </si>
  <si>
    <t>1 балл 
за каждые 10 человек, 
но не более 10 баллов</t>
  </si>
  <si>
    <t>5.</t>
  </si>
  <si>
    <t>Количество имущественных форм участия в реализации инициативного проекта (предоставление строительной техники, материалов и тому подобное)</t>
  </si>
  <si>
    <t>1 балл за каждую 
1 форму нефинансового участия, 
но не более 3 баллов</t>
  </si>
  <si>
    <t>6.</t>
  </si>
  <si>
    <t>Наличие проектно-сметной документации, локальной сметы (сметного расчета), копий смет, расчетов расходов (в зависимости от инициативного проекта)</t>
  </si>
  <si>
    <t>1 балл при наличии</t>
  </si>
  <si>
    <t>7.</t>
  </si>
  <si>
    <t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или благоустройство которых планируется осуществить в рамках реализации инициативных проектов</t>
  </si>
  <si>
    <t>8.</t>
  </si>
  <si>
    <t xml:space="preserve">Количество граждан, проголосовавших в поддержку выдвижения инициативного проекта в информационно-телекоммуникационной сети «Интернет»
</t>
  </si>
  <si>
    <t xml:space="preserve">1 балл 
за каждые 10 человек, 
но не более 25 баллов
при наличии
</t>
  </si>
  <si>
    <t>Итого баллов:</t>
  </si>
  <si>
    <t>Объект благоустройства</t>
  </si>
  <si>
    <t>Благоустройство общественной территории по адресу:  Российская Федерация, Ростовская область, Тацинский район, Углегорское сельское поселение, поселок Углегорский, пер. Матросова, 12</t>
  </si>
</sst>
</file>

<file path=xl/styles.xml><?xml version="1.0" encoding="utf-8"?>
<styleSheet xmlns="http://schemas.openxmlformats.org/spreadsheetml/2006/main">
  <numFmts count="3">
    <numFmt numFmtId="164" formatCode="_-* #,##0_р_._-;\-* #,##0_р_._-;_-* \-??_р_._-;_-@_-"/>
    <numFmt numFmtId="165" formatCode="0.0%"/>
    <numFmt numFmtId="166" formatCode="0.0"/>
  </numFmts>
  <fonts count="30">
    <font>
      <sz val="12"/>
      <color rgb="FF000000"/>
      <name val="Times New Roman"/>
      <charset val="1"/>
    </font>
    <font>
      <b/>
      <sz val="10"/>
      <color rgb="FF000000"/>
      <name val="Times New Roman"/>
      <charset val="1"/>
    </font>
    <font>
      <sz val="14"/>
      <name val="Times New Roman"/>
      <charset val="1"/>
    </font>
    <font>
      <sz val="11"/>
      <color rgb="FFD71920"/>
      <name val="Times New Roman"/>
      <charset val="1"/>
    </font>
    <font>
      <b/>
      <sz val="14"/>
      <name val="Times New Roman"/>
      <charset val="1"/>
    </font>
    <font>
      <b/>
      <sz val="14"/>
      <color rgb="FF000000"/>
      <name val="Times New Roman"/>
      <charset val="1"/>
    </font>
    <font>
      <sz val="14"/>
      <color rgb="FF000000"/>
      <name val="Times New Roman"/>
      <charset val="1"/>
    </font>
    <font>
      <sz val="12"/>
      <name val="Times New Roman"/>
      <charset val="1"/>
    </font>
    <font>
      <i/>
      <sz val="11"/>
      <name val="Times New Roman"/>
      <charset val="1"/>
    </font>
    <font>
      <sz val="10"/>
      <name val="Times New Roman"/>
      <charset val="1"/>
    </font>
    <font>
      <sz val="11"/>
      <name val="Times New Roman"/>
      <charset val="1"/>
    </font>
    <font>
      <i/>
      <sz val="10"/>
      <name val="Times New Roman"/>
      <charset val="1"/>
    </font>
    <font>
      <sz val="12"/>
      <name val="Times New Roman"/>
      <family val="1"/>
      <charset val="204"/>
    </font>
    <font>
      <sz val="12"/>
      <color rgb="FF000000"/>
      <name val="Arial"/>
      <charset val="1"/>
    </font>
    <font>
      <sz val="12"/>
      <color rgb="FFD71920"/>
      <name val="Times New Roman"/>
      <charset val="1"/>
    </font>
    <font>
      <sz val="12"/>
      <color rgb="FF0000FF"/>
      <name val="Times New Roman"/>
      <charset val="1"/>
    </font>
    <font>
      <sz val="10"/>
      <color rgb="FFEB555A"/>
      <name val="Times New Roman"/>
      <charset val="1"/>
    </font>
    <font>
      <i/>
      <sz val="12"/>
      <name val="Times New Roman"/>
      <charset val="1"/>
    </font>
    <font>
      <u/>
      <sz val="12"/>
      <color rgb="FF0083B0"/>
      <name val="Times New Roman"/>
      <charset val="1"/>
    </font>
    <font>
      <sz val="14"/>
      <color rgb="FFFFFFFF"/>
      <name val="Times New Roman"/>
      <charset val="1"/>
    </font>
    <font>
      <b/>
      <sz val="12"/>
      <color rgb="FFFFFFFF"/>
      <name val="Times New Roman"/>
      <charset val="1"/>
    </font>
    <font>
      <sz val="12"/>
      <color rgb="FFFFFFFF"/>
      <name val="Times New Roman"/>
      <charset val="1"/>
    </font>
    <font>
      <sz val="12"/>
      <color rgb="FFEB555A"/>
      <name val="Times New Roman"/>
      <charset val="1"/>
    </font>
    <font>
      <sz val="12"/>
      <color rgb="FF000000"/>
      <name val="Cambria"/>
      <charset val="1"/>
    </font>
    <font>
      <b/>
      <sz val="12"/>
      <color rgb="FF000000"/>
      <name val="Cambria"/>
      <charset val="1"/>
    </font>
    <font>
      <u/>
      <sz val="12"/>
      <color rgb="FF000000"/>
      <name val="Cambria"/>
      <charset val="1"/>
    </font>
    <font>
      <b/>
      <u/>
      <sz val="12"/>
      <color rgb="FF000000"/>
      <name val="Cambria"/>
      <charset val="1"/>
    </font>
    <font>
      <b/>
      <sz val="12"/>
      <color rgb="FF000000"/>
      <name val="Times New Roman"/>
      <charset val="1"/>
    </font>
    <font>
      <sz val="12"/>
      <name val="Times New Roman"/>
    </font>
    <font>
      <sz val="14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FBDDDE"/>
      </patternFill>
    </fill>
    <fill>
      <patternFill patternType="solid">
        <fgColor rgb="FFF2F2F2"/>
        <bgColor rgb="FFFFFFFF"/>
      </patternFill>
    </fill>
    <fill>
      <patternFill patternType="solid">
        <fgColor rgb="FFFBDDDE"/>
        <bgColor rgb="FFFFCCCC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indexed="65"/>
      </patternFill>
    </fill>
    <fill>
      <patternFill patternType="solid">
        <fgColor theme="5" tint="0.79995117038483843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tt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51">
    <xf numFmtId="0" fontId="0" fillId="0" borderId="0" xfId="0"/>
    <xf numFmtId="0" fontId="2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13" fillId="3" borderId="2" xfId="0" applyFont="1" applyFill="1" applyBorder="1" applyAlignment="1">
      <alignment vertical="center" wrapText="1"/>
    </xf>
    <xf numFmtId="0" fontId="0" fillId="0" borderId="0" xfId="0" applyFont="1"/>
    <xf numFmtId="0" fontId="6" fillId="0" borderId="0" xfId="0" applyFont="1"/>
    <xf numFmtId="0" fontId="1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4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1" fontId="4" fillId="0" borderId="6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1" fontId="7" fillId="0" borderId="6" xfId="0" applyNumberFormat="1" applyFont="1" applyBorder="1" applyAlignment="1">
      <alignment horizontal="center" vertical="top" wrapText="1"/>
    </xf>
    <xf numFmtId="165" fontId="7" fillId="0" borderId="6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19" fillId="0" borderId="0" xfId="0" applyFont="1" applyAlignment="1">
      <alignment horizontal="left" wrapText="1"/>
    </xf>
    <xf numFmtId="0" fontId="20" fillId="0" borderId="0" xfId="0" applyFont="1"/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3" fillId="0" borderId="0" xfId="0" applyFont="1"/>
    <xf numFmtId="0" fontId="21" fillId="0" borderId="0" xfId="0" applyFont="1"/>
    <xf numFmtId="0" fontId="7" fillId="0" borderId="0" xfId="0" applyFont="1" applyAlignment="1">
      <alignment horizontal="left"/>
    </xf>
    <xf numFmtId="0" fontId="23" fillId="0" borderId="0" xfId="0" applyFont="1" applyAlignment="1">
      <alignment horizontal="left" vertical="top" wrapText="1"/>
    </xf>
    <xf numFmtId="1" fontId="23" fillId="0" borderId="0" xfId="0" applyNumberFormat="1" applyFont="1" applyAlignment="1">
      <alignment horizontal="center" vertical="top" wrapText="1"/>
    </xf>
    <xf numFmtId="166" fontId="24" fillId="0" borderId="0" xfId="0" applyNumberFormat="1" applyFont="1" applyAlignment="1">
      <alignment horizontal="center" vertical="top" wrapText="1"/>
    </xf>
    <xf numFmtId="0" fontId="23" fillId="0" borderId="0" xfId="0" applyFont="1" applyAlignment="1">
      <alignment vertical="top" wrapText="1"/>
    </xf>
    <xf numFmtId="0" fontId="24" fillId="0" borderId="0" xfId="0" applyFont="1"/>
    <xf numFmtId="0" fontId="23" fillId="0" borderId="0" xfId="0" applyFont="1"/>
    <xf numFmtId="0" fontId="25" fillId="0" borderId="5" xfId="0" applyFont="1" applyBorder="1" applyAlignment="1">
      <alignment horizontal="center" vertical="top" wrapText="1"/>
    </xf>
    <xf numFmtId="1" fontId="25" fillId="0" borderId="0" xfId="0" applyNumberFormat="1" applyFont="1" applyAlignment="1">
      <alignment horizontal="center" vertical="top" wrapText="1"/>
    </xf>
    <xf numFmtId="166" fontId="26" fillId="0" borderId="0" xfId="0" applyNumberFormat="1" applyFont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1" fontId="24" fillId="0" borderId="5" xfId="0" applyNumberFormat="1" applyFont="1" applyBorder="1" applyAlignment="1">
      <alignment horizontal="center" vertical="top" wrapText="1"/>
    </xf>
    <xf numFmtId="166" fontId="24" fillId="0" borderId="5" xfId="0" applyNumberFormat="1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center" vertical="top" wrapText="1"/>
    </xf>
    <xf numFmtId="1" fontId="23" fillId="4" borderId="5" xfId="0" applyNumberFormat="1" applyFont="1" applyFill="1" applyBorder="1" applyAlignment="1">
      <alignment horizontal="center" vertical="top" wrapText="1"/>
    </xf>
    <xf numFmtId="1" fontId="27" fillId="0" borderId="5" xfId="0" applyNumberFormat="1" applyFont="1" applyBorder="1" applyAlignment="1">
      <alignment horizontal="center" vertical="top" wrapText="1"/>
    </xf>
    <xf numFmtId="165" fontId="23" fillId="4" borderId="5" xfId="0" applyNumberFormat="1" applyFont="1" applyFill="1" applyBorder="1" applyAlignment="1">
      <alignment horizontal="center" vertical="top" wrapText="1"/>
    </xf>
    <xf numFmtId="0" fontId="27" fillId="0" borderId="5" xfId="0" applyFont="1" applyBorder="1" applyAlignment="1">
      <alignment horizontal="center" vertical="top" wrapText="1"/>
    </xf>
    <xf numFmtId="0" fontId="24" fillId="0" borderId="0" xfId="0" applyFont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wrapText="1"/>
    </xf>
    <xf numFmtId="0" fontId="2" fillId="3" borderId="2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7" fillId="3" borderId="2" xfId="0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8" fillId="6" borderId="12" xfId="0" applyNumberFormat="1" applyFont="1" applyFill="1" applyBorder="1" applyAlignment="1">
      <alignment horizontal="left" vertical="top" wrapText="1"/>
    </xf>
    <xf numFmtId="0" fontId="28" fillId="6" borderId="13" xfId="0" applyNumberFormat="1" applyFont="1" applyFill="1" applyBorder="1" applyAlignment="1">
      <alignment horizontal="left" vertical="top" wrapText="1"/>
    </xf>
    <xf numFmtId="0" fontId="28" fillId="6" borderId="14" xfId="0" applyNumberFormat="1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2" fillId="3" borderId="5" xfId="0" applyFont="1" applyFill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49" fontId="7" fillId="3" borderId="5" xfId="0" applyNumberFormat="1" applyFont="1" applyFill="1" applyBorder="1" applyAlignment="1">
      <alignment horizontal="center" vertical="top" wrapText="1"/>
    </xf>
    <xf numFmtId="1" fontId="2" fillId="5" borderId="5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1" fontId="4" fillId="4" borderId="5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left" vertical="top" wrapText="1"/>
    </xf>
    <xf numFmtId="4" fontId="29" fillId="6" borderId="15" xfId="0" applyNumberFormat="1" applyFont="1" applyFill="1" applyBorder="1" applyAlignment="1">
      <alignment horizontal="center" vertical="top" wrapText="1"/>
    </xf>
    <xf numFmtId="4" fontId="29" fillId="6" borderId="16" xfId="0" applyNumberFormat="1" applyFont="1" applyFill="1" applyBorder="1" applyAlignment="1">
      <alignment horizontal="center" vertical="top" wrapText="1"/>
    </xf>
    <xf numFmtId="165" fontId="29" fillId="0" borderId="15" xfId="0" applyNumberFormat="1" applyFont="1" applyBorder="1" applyAlignment="1">
      <alignment horizontal="center" vertical="top" wrapText="1"/>
    </xf>
    <xf numFmtId="165" fontId="29" fillId="0" borderId="16" xfId="0" applyNumberFormat="1" applyFont="1" applyBorder="1" applyAlignment="1">
      <alignment horizontal="center" vertical="top" wrapText="1"/>
    </xf>
    <xf numFmtId="4" fontId="29" fillId="0" borderId="15" xfId="0" applyNumberFormat="1" applyFont="1" applyBorder="1" applyAlignment="1">
      <alignment horizontal="center" vertical="top" wrapText="1"/>
    </xf>
    <xf numFmtId="4" fontId="29" fillId="0" borderId="16" xfId="0" applyNumberFormat="1" applyFont="1" applyBorder="1" applyAlignment="1">
      <alignment horizontal="center" vertical="top" wrapText="1"/>
    </xf>
    <xf numFmtId="165" fontId="29" fillId="7" borderId="15" xfId="0" applyNumberFormat="1" applyFont="1" applyFill="1" applyBorder="1" applyAlignment="1">
      <alignment horizontal="center" vertical="top" wrapText="1"/>
    </xf>
    <xf numFmtId="165" fontId="29" fillId="7" borderId="16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9" fontId="4" fillId="0" borderId="5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" fontId="7" fillId="0" borderId="5" xfId="0" applyNumberFormat="1" applyFont="1" applyBorder="1" applyAlignment="1">
      <alignment horizontal="center" vertical="top" wrapText="1"/>
    </xf>
    <xf numFmtId="165" fontId="18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49" fontId="2" fillId="3" borderId="2" xfId="0" applyNumberFormat="1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3" fillId="3" borderId="0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3B0"/>
      <rgbColor rgb="FFC0C0C0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BDDDE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EB555A"/>
      <rgbColor rgb="FF666699"/>
      <rgbColor rgb="FF969696"/>
      <rgbColor rgb="FF003366"/>
      <rgbColor rgb="FF339966"/>
      <rgbColor rgb="FF003300"/>
      <rgbColor rgb="FF333300"/>
      <rgbColor rgb="FFD7192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zubrilina-t@mail.ru" TargetMode="External"/><Relationship Id="rId1" Type="http://schemas.openxmlformats.org/officeDocument/2006/relationships/hyperlink" Target="https://disk.yandex.ru/d/rb53zzEQVNXny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K182"/>
  <sheetViews>
    <sheetView tabSelected="1" workbookViewId="0">
      <selection activeCell="K118" sqref="K118"/>
    </sheetView>
  </sheetViews>
  <sheetFormatPr defaultRowHeight="18.75"/>
  <cols>
    <col min="1" max="1" width="8.75" style="1" customWidth="1"/>
    <col min="2" max="4" width="8.25" style="1" customWidth="1"/>
    <col min="5" max="5" width="9.75" style="1" customWidth="1"/>
    <col min="6" max="10" width="8.25" style="1" customWidth="1"/>
    <col min="11" max="11" width="56.125" style="2" customWidth="1"/>
    <col min="12" max="14" width="8.125" style="1" customWidth="1"/>
    <col min="15" max="16" width="8.5" style="1" customWidth="1"/>
    <col min="17" max="17" width="43.75" style="1" customWidth="1"/>
    <col min="18" max="1025" width="8.5" style="1" customWidth="1"/>
  </cols>
  <sheetData>
    <row r="1" spans="1:11" ht="18.75" customHeight="1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5"/>
    </row>
    <row r="2" spans="1:11" ht="18" customHeight="1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</row>
    <row r="3" spans="1:11" ht="18.75" customHeight="1">
      <c r="A3" s="76" t="s">
        <v>2</v>
      </c>
      <c r="B3" s="76"/>
      <c r="C3" s="76"/>
      <c r="D3" s="76"/>
      <c r="E3" s="76"/>
      <c r="F3" s="76"/>
      <c r="G3" s="76"/>
      <c r="H3" s="76"/>
      <c r="I3" s="76"/>
      <c r="J3" s="76"/>
    </row>
    <row r="4" spans="1:11" ht="17.45" customHeight="1">
      <c r="A4" s="77" t="s">
        <v>3</v>
      </c>
      <c r="B4" s="77"/>
      <c r="C4" s="77"/>
      <c r="D4" s="77"/>
      <c r="E4" s="77"/>
      <c r="F4" s="77"/>
      <c r="G4" s="77"/>
      <c r="H4" s="77"/>
      <c r="I4" s="77"/>
      <c r="J4" s="77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</row>
    <row r="6" spans="1:11" ht="18.75" customHeight="1">
      <c r="A6" s="78" t="s">
        <v>4</v>
      </c>
      <c r="B6" s="78"/>
      <c r="C6" s="78"/>
      <c r="D6" s="78"/>
      <c r="E6" s="78"/>
      <c r="F6" s="78"/>
      <c r="G6" s="78"/>
      <c r="H6" s="78"/>
      <c r="I6" s="78"/>
      <c r="J6" s="78"/>
      <c r="K6" s="79"/>
    </row>
    <row r="7" spans="1:11" ht="18" customHeight="1">
      <c r="A7" s="80" t="s">
        <v>165</v>
      </c>
      <c r="B7" s="80"/>
      <c r="C7" s="80"/>
      <c r="D7" s="80"/>
      <c r="E7" s="80"/>
      <c r="F7" s="80"/>
      <c r="G7" s="80"/>
      <c r="H7" s="80"/>
      <c r="I7" s="80"/>
      <c r="J7" s="80"/>
      <c r="K7" s="79"/>
    </row>
    <row r="8" spans="1:11" ht="18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79"/>
    </row>
    <row r="9" spans="1:11">
      <c r="A9" s="80"/>
      <c r="B9" s="80"/>
      <c r="C9" s="80"/>
      <c r="D9" s="80"/>
      <c r="E9" s="80"/>
      <c r="F9" s="80"/>
      <c r="G9" s="80"/>
      <c r="H9" s="80"/>
      <c r="I9" s="80"/>
      <c r="J9" s="80"/>
      <c r="K9" s="79"/>
    </row>
    <row r="10" spans="1:11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79"/>
    </row>
    <row r="11" spans="1:11">
      <c r="A11" s="4"/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1" ht="18.75" customHeight="1">
      <c r="A12" s="81" t="s">
        <v>5</v>
      </c>
      <c r="B12" s="81"/>
      <c r="C12" s="81"/>
      <c r="D12" s="81"/>
      <c r="E12" s="81"/>
      <c r="F12" s="81"/>
      <c r="G12" s="81"/>
      <c r="H12" s="81"/>
      <c r="I12" s="81"/>
      <c r="J12" s="81"/>
    </row>
    <row r="13" spans="1:11" ht="18.75" customHeight="1">
      <c r="A13" s="82" t="s">
        <v>6</v>
      </c>
      <c r="B13" s="82"/>
      <c r="C13" s="82"/>
      <c r="D13" s="82"/>
      <c r="E13" s="82"/>
      <c r="F13" s="82"/>
      <c r="G13" s="82"/>
      <c r="H13" s="82"/>
      <c r="I13" s="82"/>
      <c r="J13" s="82"/>
    </row>
    <row r="14" spans="1:11" ht="17.45" customHeight="1">
      <c r="A14" s="83" t="s">
        <v>7</v>
      </c>
      <c r="B14" s="83"/>
      <c r="C14" s="83"/>
      <c r="D14" s="83"/>
      <c r="E14" s="83"/>
      <c r="F14" s="83"/>
      <c r="G14" s="83"/>
      <c r="H14" s="83"/>
      <c r="I14" s="83"/>
      <c r="J14" s="83"/>
    </row>
    <row r="15" spans="1:11" ht="18.75" customHeight="1">
      <c r="A15" s="82" t="s">
        <v>8</v>
      </c>
      <c r="B15" s="82"/>
      <c r="C15" s="82"/>
      <c r="D15" s="82"/>
      <c r="E15" s="82"/>
      <c r="F15" s="82"/>
      <c r="G15" s="82"/>
      <c r="H15" s="82"/>
      <c r="I15" s="82"/>
      <c r="J15" s="82"/>
    </row>
    <row r="16" spans="1:11" ht="17.45" customHeight="1">
      <c r="A16" s="83" t="s">
        <v>3</v>
      </c>
      <c r="B16" s="83"/>
      <c r="C16" s="83"/>
      <c r="D16" s="83"/>
      <c r="E16" s="83"/>
      <c r="F16" s="83"/>
      <c r="G16" s="83"/>
      <c r="H16" s="83"/>
      <c r="I16" s="83"/>
      <c r="J16" s="83"/>
    </row>
    <row r="17" spans="1:18" ht="18.75" customHeight="1">
      <c r="A17" s="84" t="s">
        <v>9</v>
      </c>
      <c r="B17" s="84"/>
      <c r="C17" s="84"/>
      <c r="D17" s="84"/>
      <c r="E17" s="84"/>
      <c r="F17" s="84"/>
      <c r="G17" s="84"/>
      <c r="H17" s="84"/>
      <c r="I17" s="84"/>
      <c r="J17" s="84"/>
    </row>
    <row r="18" spans="1:18" ht="17.45" customHeight="1">
      <c r="A18" s="83" t="s">
        <v>10</v>
      </c>
      <c r="B18" s="83"/>
      <c r="C18" s="83"/>
      <c r="D18" s="83"/>
      <c r="E18" s="83"/>
      <c r="F18" s="83"/>
      <c r="G18" s="83"/>
      <c r="H18" s="83"/>
      <c r="I18" s="83"/>
      <c r="J18" s="83"/>
    </row>
    <row r="19" spans="1:18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8" ht="18.75" customHeight="1">
      <c r="A20" s="85" t="s">
        <v>11</v>
      </c>
      <c r="B20" s="85"/>
      <c r="C20" s="85"/>
      <c r="D20" s="85"/>
      <c r="E20" s="85"/>
      <c r="F20" s="85"/>
      <c r="G20" s="85"/>
      <c r="H20" s="85"/>
      <c r="I20" s="85"/>
      <c r="J20" s="85"/>
    </row>
    <row r="21" spans="1:18">
      <c r="A21" s="85"/>
      <c r="B21" s="85"/>
      <c r="C21" s="85"/>
      <c r="D21" s="85"/>
      <c r="E21" s="85"/>
      <c r="F21" s="85"/>
      <c r="G21" s="85"/>
      <c r="H21" s="85"/>
      <c r="I21" s="85"/>
      <c r="J21" s="85"/>
    </row>
    <row r="22" spans="1:18" ht="18.75" customHeight="1">
      <c r="A22" s="84" t="s">
        <v>12</v>
      </c>
      <c r="B22" s="84"/>
      <c r="C22" s="84"/>
      <c r="D22" s="84"/>
      <c r="E22" s="84"/>
      <c r="F22" s="84"/>
      <c r="G22" s="84"/>
      <c r="H22" s="84"/>
      <c r="I22" s="84"/>
      <c r="J22" s="84"/>
    </row>
    <row r="23" spans="1:18" ht="17.45" customHeight="1">
      <c r="A23" s="86" t="s">
        <v>164</v>
      </c>
      <c r="B23" s="87"/>
      <c r="C23" s="87"/>
      <c r="D23" s="87"/>
      <c r="E23" s="87"/>
      <c r="F23" s="87"/>
      <c r="G23" s="87"/>
      <c r="H23" s="87"/>
      <c r="I23" s="87"/>
      <c r="J23" s="88"/>
    </row>
    <row r="24" spans="1:18" ht="18.75" customHeight="1">
      <c r="A24" s="84" t="s">
        <v>13</v>
      </c>
      <c r="B24" s="84"/>
      <c r="C24" s="84"/>
      <c r="D24" s="84"/>
      <c r="E24" s="84"/>
      <c r="F24" s="84"/>
      <c r="G24" s="84"/>
      <c r="H24" s="84"/>
      <c r="I24" s="84"/>
      <c r="J24" s="84"/>
    </row>
    <row r="25" spans="1:18" ht="17.45" customHeight="1">
      <c r="A25" s="80" t="s">
        <v>14</v>
      </c>
      <c r="B25" s="80"/>
      <c r="C25" s="80"/>
      <c r="D25" s="80"/>
      <c r="E25" s="80"/>
      <c r="F25" s="80"/>
      <c r="G25" s="80"/>
      <c r="H25" s="80"/>
      <c r="I25" s="80"/>
      <c r="J25" s="80"/>
    </row>
    <row r="26" spans="1:18">
      <c r="A26" s="80"/>
      <c r="B26" s="80"/>
      <c r="C26" s="80"/>
      <c r="D26" s="80"/>
      <c r="E26" s="80"/>
      <c r="F26" s="80"/>
      <c r="G26" s="80"/>
      <c r="H26" s="80"/>
      <c r="I26" s="80"/>
      <c r="J26" s="80"/>
    </row>
    <row r="27" spans="1:18" ht="18.75" customHeight="1">
      <c r="A27" s="89" t="s">
        <v>15</v>
      </c>
      <c r="B27" s="89"/>
      <c r="C27" s="89"/>
      <c r="D27" s="89"/>
      <c r="E27" s="89"/>
      <c r="F27" s="89"/>
      <c r="G27" s="89"/>
      <c r="H27" s="89"/>
      <c r="I27" s="89"/>
      <c r="J27" s="89"/>
    </row>
    <row r="28" spans="1:18">
      <c r="A28" s="89"/>
      <c r="B28" s="89"/>
      <c r="C28" s="89"/>
      <c r="D28" s="89"/>
      <c r="E28" s="89"/>
      <c r="F28" s="89"/>
      <c r="G28" s="89"/>
      <c r="H28" s="89"/>
      <c r="I28" s="89"/>
      <c r="J28" s="89"/>
    </row>
    <row r="29" spans="1:18" ht="17.45" customHeight="1">
      <c r="A29" s="90" t="s">
        <v>16</v>
      </c>
      <c r="B29" s="90"/>
      <c r="K29" s="7"/>
      <c r="L29" s="8"/>
      <c r="M29" s="8"/>
      <c r="N29" s="8"/>
      <c r="O29" s="8"/>
      <c r="P29" s="8"/>
      <c r="Q29" s="8"/>
      <c r="R29" s="8"/>
    </row>
    <row r="30" spans="1:18" s="10" customFormat="1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"/>
    </row>
    <row r="31" spans="1:18" s="10" customFormat="1" ht="109.5" customHeight="1">
      <c r="A31" s="11" t="s">
        <v>17</v>
      </c>
      <c r="B31" s="92" t="s">
        <v>18</v>
      </c>
      <c r="C31" s="92"/>
      <c r="D31" s="92"/>
      <c r="E31" s="92"/>
      <c r="F31" s="92" t="s">
        <v>19</v>
      </c>
      <c r="G31" s="92"/>
      <c r="H31" s="92" t="s">
        <v>20</v>
      </c>
      <c r="I31" s="92"/>
      <c r="J31" s="92"/>
      <c r="K31" s="9"/>
    </row>
    <row r="32" spans="1:18" s="13" customFormat="1" ht="15">
      <c r="A32" s="12">
        <v>1</v>
      </c>
      <c r="B32" s="93">
        <v>2</v>
      </c>
      <c r="C32" s="93"/>
      <c r="D32" s="93"/>
      <c r="E32" s="93"/>
      <c r="F32" s="93">
        <v>3</v>
      </c>
      <c r="G32" s="93"/>
      <c r="H32" s="93">
        <v>4</v>
      </c>
      <c r="I32" s="93"/>
      <c r="J32" s="93"/>
      <c r="K32" s="5"/>
    </row>
    <row r="33" spans="1:11" ht="17.45" customHeight="1">
      <c r="A33" s="92" t="s">
        <v>21</v>
      </c>
      <c r="B33" s="94" t="s">
        <v>22</v>
      </c>
      <c r="C33" s="94"/>
      <c r="D33" s="94"/>
      <c r="E33" s="94"/>
      <c r="F33" s="95">
        <v>45057</v>
      </c>
      <c r="G33" s="95"/>
      <c r="H33" s="96" t="s">
        <v>23</v>
      </c>
      <c r="I33" s="96"/>
      <c r="J33" s="96"/>
    </row>
    <row r="34" spans="1:11">
      <c r="A34" s="92"/>
      <c r="B34" s="94"/>
      <c r="C34" s="94"/>
      <c r="D34" s="94"/>
      <c r="E34" s="94"/>
      <c r="F34" s="95"/>
      <c r="G34" s="95"/>
      <c r="H34" s="96"/>
      <c r="I34" s="96"/>
      <c r="J34" s="96"/>
    </row>
    <row r="35" spans="1:11">
      <c r="A35" s="97"/>
      <c r="B35" s="97"/>
      <c r="C35" s="97"/>
      <c r="D35" s="97"/>
      <c r="E35" s="97"/>
      <c r="F35" s="97"/>
      <c r="G35" s="97"/>
      <c r="H35" s="97"/>
      <c r="I35" s="97"/>
      <c r="J35" s="97"/>
    </row>
    <row r="36" spans="1:11" ht="18.75" customHeight="1">
      <c r="A36" s="98" t="s">
        <v>24</v>
      </c>
      <c r="B36" s="98"/>
      <c r="C36" s="98"/>
      <c r="D36" s="98"/>
      <c r="E36" s="98"/>
      <c r="F36" s="98"/>
      <c r="G36" s="98"/>
      <c r="H36" s="98"/>
      <c r="I36" s="98"/>
      <c r="J36" s="98"/>
    </row>
    <row r="37" spans="1:11">
      <c r="A37" s="98"/>
      <c r="B37" s="98"/>
      <c r="C37" s="98"/>
      <c r="D37" s="98"/>
      <c r="E37" s="98"/>
      <c r="F37" s="98"/>
      <c r="G37" s="98"/>
      <c r="H37" s="98"/>
      <c r="I37" s="98"/>
      <c r="J37" s="98"/>
    </row>
    <row r="38" spans="1:11">
      <c r="A38" s="98"/>
      <c r="B38" s="98"/>
      <c r="C38" s="98"/>
      <c r="D38" s="98"/>
      <c r="E38" s="98"/>
      <c r="F38" s="98"/>
      <c r="G38" s="98"/>
      <c r="H38" s="98"/>
      <c r="I38" s="98"/>
      <c r="J38" s="98"/>
    </row>
    <row r="39" spans="1:11">
      <c r="A39" s="98"/>
      <c r="B39" s="98"/>
      <c r="C39" s="98"/>
      <c r="D39" s="98"/>
      <c r="E39" s="98"/>
      <c r="F39" s="98"/>
      <c r="G39" s="98"/>
      <c r="H39" s="98"/>
      <c r="I39" s="98"/>
      <c r="J39" s="98"/>
    </row>
    <row r="40" spans="1:11" ht="18.75" customHeight="1">
      <c r="A40" s="99" t="s">
        <v>25</v>
      </c>
      <c r="B40" s="99"/>
      <c r="C40" s="99"/>
      <c r="D40" s="99"/>
      <c r="E40" s="99"/>
      <c r="F40" s="99"/>
      <c r="G40" s="99"/>
      <c r="H40" s="99"/>
      <c r="I40" s="99"/>
      <c r="J40" s="99"/>
    </row>
    <row r="41" spans="1:11">
      <c r="A41" s="99"/>
      <c r="B41" s="99"/>
      <c r="C41" s="99"/>
      <c r="D41" s="99"/>
      <c r="E41" s="99"/>
      <c r="F41" s="99"/>
      <c r="G41" s="99"/>
      <c r="H41" s="99"/>
      <c r="I41" s="99"/>
      <c r="J41" s="99"/>
    </row>
    <row r="42" spans="1:11">
      <c r="A42" s="99"/>
      <c r="B42" s="99"/>
      <c r="C42" s="99"/>
      <c r="D42" s="99"/>
      <c r="E42" s="99"/>
      <c r="F42" s="99"/>
      <c r="G42" s="99"/>
      <c r="H42" s="99"/>
      <c r="I42" s="99"/>
      <c r="J42" s="99"/>
    </row>
    <row r="43" spans="1:11" ht="17.45" customHeight="1">
      <c r="A43" s="100" t="s">
        <v>26</v>
      </c>
      <c r="B43" s="100"/>
      <c r="C43" s="100"/>
      <c r="D43" s="100"/>
      <c r="E43" s="100"/>
      <c r="F43" s="100"/>
      <c r="G43" s="100"/>
      <c r="H43" s="100"/>
      <c r="I43" s="100"/>
      <c r="J43" s="100"/>
    </row>
    <row r="44" spans="1:11" ht="57" customHeight="1">
      <c r="A44" s="100"/>
      <c r="B44" s="100"/>
      <c r="C44" s="100"/>
      <c r="D44" s="100"/>
      <c r="E44" s="100"/>
      <c r="F44" s="100"/>
      <c r="G44" s="100"/>
      <c r="H44" s="100"/>
      <c r="I44" s="100"/>
      <c r="J44" s="100"/>
    </row>
    <row r="45" spans="1:11" ht="39.75" customHeight="1">
      <c r="A45" s="101" t="s">
        <v>27</v>
      </c>
      <c r="B45" s="101"/>
      <c r="C45" s="101"/>
      <c r="D45" s="101"/>
      <c r="E45" s="101"/>
      <c r="F45" s="101"/>
      <c r="G45" s="101"/>
      <c r="H45" s="101"/>
      <c r="I45" s="101"/>
      <c r="J45" s="101"/>
    </row>
    <row r="46" spans="1:11" s="15" customFormat="1" ht="16.5" customHeigh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4"/>
    </row>
    <row r="47" spans="1:11" ht="18.75" customHeight="1">
      <c r="A47" s="89" t="s">
        <v>28</v>
      </c>
      <c r="B47" s="89"/>
      <c r="C47" s="89"/>
      <c r="D47" s="89"/>
      <c r="E47" s="89"/>
      <c r="F47" s="89"/>
      <c r="G47" s="89"/>
      <c r="H47" s="89"/>
      <c r="I47" s="89"/>
      <c r="J47" s="89"/>
    </row>
    <row r="48" spans="1:11">
      <c r="A48" s="89"/>
      <c r="B48" s="89"/>
      <c r="C48" s="89"/>
      <c r="D48" s="89"/>
      <c r="E48" s="89"/>
      <c r="F48" s="89"/>
      <c r="G48" s="89"/>
      <c r="H48" s="89"/>
      <c r="I48" s="89"/>
      <c r="J48" s="89"/>
    </row>
    <row r="49" spans="1:11">
      <c r="A49" s="89"/>
      <c r="B49" s="89"/>
      <c r="C49" s="89"/>
      <c r="D49" s="89"/>
      <c r="E49" s="89"/>
      <c r="F49" s="89"/>
      <c r="G49" s="89"/>
      <c r="H49" s="89"/>
      <c r="I49" s="89"/>
      <c r="J49" s="89"/>
    </row>
    <row r="50" spans="1:11">
      <c r="A50" s="89"/>
      <c r="B50" s="89"/>
      <c r="C50" s="89"/>
      <c r="D50" s="89"/>
      <c r="E50" s="89"/>
      <c r="F50" s="89"/>
      <c r="G50" s="89"/>
      <c r="H50" s="89"/>
      <c r="I50" s="89"/>
      <c r="J50" s="89"/>
    </row>
    <row r="51" spans="1:11">
      <c r="A51" s="16"/>
      <c r="B51" s="17" t="s">
        <v>29</v>
      </c>
      <c r="C51" s="18"/>
      <c r="D51" s="18"/>
      <c r="F51" s="18"/>
      <c r="G51" s="18"/>
      <c r="H51" s="18"/>
      <c r="I51" s="18"/>
      <c r="J51" s="18"/>
    </row>
    <row r="52" spans="1:11">
      <c r="A52" s="16"/>
      <c r="B52" s="17" t="s">
        <v>30</v>
      </c>
      <c r="C52" s="18"/>
      <c r="D52" s="18"/>
      <c r="F52" s="18"/>
      <c r="G52" s="18"/>
      <c r="H52" s="18"/>
      <c r="I52" s="18"/>
      <c r="J52" s="18"/>
    </row>
    <row r="53" spans="1:11">
      <c r="A53" s="16"/>
      <c r="B53" s="17" t="s">
        <v>31</v>
      </c>
      <c r="C53" s="18"/>
      <c r="D53" s="18"/>
      <c r="F53" s="18"/>
      <c r="G53" s="18"/>
      <c r="H53" s="18"/>
      <c r="I53" s="18"/>
      <c r="J53" s="18"/>
    </row>
    <row r="54" spans="1:11">
      <c r="A54" s="19" t="s">
        <v>32</v>
      </c>
      <c r="B54" s="17" t="s">
        <v>33</v>
      </c>
      <c r="C54" s="18"/>
      <c r="D54" s="18"/>
      <c r="F54" s="18"/>
      <c r="G54" s="18"/>
      <c r="H54" s="18"/>
      <c r="I54" s="18"/>
      <c r="J54" s="18"/>
    </row>
    <row r="55" spans="1:11" s="20" customFormat="1" ht="18.75" customHeight="1">
      <c r="A55" s="84" t="s">
        <v>34</v>
      </c>
      <c r="B55" s="84"/>
      <c r="C55" s="84"/>
      <c r="D55" s="84"/>
      <c r="E55" s="84"/>
      <c r="F55" s="84"/>
      <c r="G55" s="84"/>
      <c r="H55" s="84"/>
      <c r="I55" s="84"/>
      <c r="J55" s="84"/>
      <c r="K55" s="7"/>
    </row>
    <row r="56" spans="1:11" s="20" customForma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7"/>
    </row>
    <row r="57" spans="1:11" s="20" customFormat="1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7"/>
    </row>
    <row r="58" spans="1:11" s="22" customFormat="1" ht="15" customHeight="1">
      <c r="A58" s="102" t="s">
        <v>32</v>
      </c>
      <c r="B58" s="103" t="s">
        <v>35</v>
      </c>
      <c r="C58" s="103"/>
      <c r="D58" s="103"/>
      <c r="E58" s="103"/>
      <c r="F58" s="103"/>
      <c r="G58" s="103"/>
      <c r="H58" s="103"/>
      <c r="I58" s="103"/>
      <c r="J58" s="103"/>
      <c r="K58" s="21"/>
    </row>
    <row r="59" spans="1:11" s="22" customFormat="1" ht="15.75">
      <c r="A59" s="102"/>
      <c r="B59" s="103"/>
      <c r="C59" s="103"/>
      <c r="D59" s="103"/>
      <c r="E59" s="103"/>
      <c r="F59" s="103"/>
      <c r="G59" s="103"/>
      <c r="H59" s="103"/>
      <c r="I59" s="103"/>
      <c r="J59" s="103"/>
      <c r="K59" s="21"/>
    </row>
    <row r="60" spans="1:11" s="22" customFormat="1" ht="15.75" customHeight="1">
      <c r="A60" s="102"/>
      <c r="B60" s="103" t="s">
        <v>36</v>
      </c>
      <c r="C60" s="103"/>
      <c r="D60" s="103"/>
      <c r="E60" s="103"/>
      <c r="F60" s="103"/>
      <c r="G60" s="103"/>
      <c r="H60" s="103"/>
      <c r="I60" s="103"/>
      <c r="J60" s="103"/>
      <c r="K60" s="21"/>
    </row>
    <row r="61" spans="1:11" s="22" customFormat="1" ht="15.75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21"/>
    </row>
    <row r="62" spans="1:11" s="24" customFormat="1" ht="15.75" customHeight="1">
      <c r="A62" s="102"/>
      <c r="B62" s="103" t="s">
        <v>37</v>
      </c>
      <c r="C62" s="103"/>
      <c r="D62" s="103"/>
      <c r="E62" s="103"/>
      <c r="F62" s="103"/>
      <c r="G62" s="103"/>
      <c r="H62" s="103"/>
      <c r="I62" s="103"/>
      <c r="J62" s="103"/>
      <c r="K62" s="23"/>
    </row>
    <row r="63" spans="1:11" s="24" customFormat="1" ht="15.75">
      <c r="A63" s="102"/>
      <c r="B63" s="103"/>
      <c r="C63" s="103"/>
      <c r="D63" s="103"/>
      <c r="E63" s="103"/>
      <c r="F63" s="103"/>
      <c r="G63" s="103"/>
      <c r="H63" s="103"/>
      <c r="I63" s="103"/>
      <c r="J63" s="103"/>
      <c r="K63" s="23"/>
    </row>
    <row r="64" spans="1:11" ht="18" customHeight="1">
      <c r="A64" s="99" t="s">
        <v>38</v>
      </c>
      <c r="B64" s="99"/>
      <c r="C64" s="99"/>
      <c r="D64" s="99"/>
      <c r="E64" s="99"/>
      <c r="F64" s="99"/>
      <c r="G64" s="99"/>
      <c r="H64" s="99"/>
      <c r="I64" s="99"/>
      <c r="J64" s="99"/>
    </row>
    <row r="65" spans="1:18" ht="18" customHeight="1">
      <c r="A65" s="99"/>
      <c r="B65" s="99"/>
      <c r="C65" s="99"/>
      <c r="D65" s="99"/>
      <c r="E65" s="99"/>
      <c r="F65" s="99"/>
      <c r="G65" s="99"/>
      <c r="H65" s="99"/>
      <c r="I65" s="99"/>
      <c r="J65" s="99"/>
    </row>
    <row r="66" spans="1:18">
      <c r="A66" s="99"/>
      <c r="B66" s="99"/>
      <c r="C66" s="99"/>
      <c r="D66" s="99"/>
      <c r="E66" s="99"/>
      <c r="F66" s="99"/>
      <c r="G66" s="99"/>
      <c r="H66" s="99"/>
      <c r="I66" s="99"/>
      <c r="J66" s="99"/>
    </row>
    <row r="67" spans="1:18" ht="17.45" customHeight="1">
      <c r="A67" s="104" t="s">
        <v>39</v>
      </c>
      <c r="B67" s="104"/>
      <c r="C67" s="104"/>
      <c r="D67" s="104"/>
      <c r="E67" s="104"/>
      <c r="F67" s="104"/>
      <c r="G67" s="104"/>
      <c r="H67" s="104"/>
      <c r="I67" s="104"/>
      <c r="J67" s="104"/>
    </row>
    <row r="68" spans="1:18">
      <c r="A68" s="6"/>
      <c r="B68" s="6"/>
      <c r="C68" s="6"/>
      <c r="D68" s="6"/>
      <c r="E68" s="6"/>
      <c r="F68" s="6"/>
      <c r="G68" s="6"/>
      <c r="H68" s="6"/>
      <c r="I68" s="6"/>
      <c r="J68" s="6"/>
    </row>
    <row r="69" spans="1:18" ht="18.75" customHeight="1">
      <c r="A69" s="85" t="s">
        <v>40</v>
      </c>
      <c r="B69" s="85"/>
      <c r="C69" s="85"/>
      <c r="D69" s="85"/>
      <c r="E69" s="85"/>
      <c r="F69" s="85"/>
      <c r="G69" s="85"/>
      <c r="H69" s="85"/>
      <c r="I69" s="85"/>
      <c r="J69" s="85"/>
    </row>
    <row r="70" spans="1:18" ht="18.75" customHeight="1">
      <c r="A70" s="99" t="s">
        <v>41</v>
      </c>
      <c r="B70" s="99"/>
      <c r="C70" s="99"/>
      <c r="D70" s="99"/>
      <c r="E70" s="99"/>
      <c r="F70" s="99"/>
      <c r="G70" s="99"/>
      <c r="H70" s="99"/>
      <c r="I70" s="99"/>
      <c r="J70" s="99"/>
    </row>
    <row r="71" spans="1:18">
      <c r="A71" s="99"/>
      <c r="B71" s="99"/>
      <c r="C71" s="99"/>
      <c r="D71" s="99"/>
      <c r="E71" s="99"/>
      <c r="F71" s="99"/>
      <c r="G71" s="99"/>
      <c r="H71" s="99"/>
      <c r="I71" s="99"/>
      <c r="J71" s="99"/>
    </row>
    <row r="72" spans="1:18" ht="17.45" customHeight="1">
      <c r="A72" s="105" t="s">
        <v>42</v>
      </c>
      <c r="B72" s="105"/>
      <c r="C72" s="105"/>
      <c r="D72" s="105"/>
      <c r="E72" s="105"/>
      <c r="F72" s="105"/>
      <c r="G72" s="105"/>
      <c r="H72" s="105"/>
      <c r="I72" s="105"/>
      <c r="J72" s="105"/>
    </row>
    <row r="73" spans="1:18" ht="18.75" customHeight="1">
      <c r="A73" s="89" t="s">
        <v>43</v>
      </c>
      <c r="B73" s="89"/>
      <c r="C73" s="89"/>
      <c r="D73" s="89"/>
      <c r="E73" s="89"/>
      <c r="F73" s="89"/>
      <c r="G73" s="89"/>
      <c r="H73" s="89"/>
      <c r="I73" s="89"/>
      <c r="J73" s="89"/>
      <c r="K73" s="7"/>
    </row>
    <row r="74" spans="1:18" ht="17.45" customHeight="1">
      <c r="A74" s="106" t="s">
        <v>16</v>
      </c>
      <c r="B74" s="106"/>
      <c r="C74" s="25"/>
      <c r="K74" s="107"/>
      <c r="L74" s="107"/>
      <c r="M74" s="107"/>
      <c r="N74" s="107"/>
      <c r="O74" s="107"/>
      <c r="P74" s="107"/>
      <c r="Q74" s="107"/>
      <c r="R74" s="107"/>
    </row>
    <row r="75" spans="1:18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7"/>
    </row>
    <row r="76" spans="1:18" s="24" customFormat="1" ht="15" customHeight="1">
      <c r="A76" s="26" t="s">
        <v>32</v>
      </c>
      <c r="B76" s="108" t="s">
        <v>44</v>
      </c>
      <c r="C76" s="108"/>
      <c r="D76" s="108"/>
      <c r="E76" s="108"/>
      <c r="F76" s="108"/>
      <c r="G76" s="108"/>
      <c r="H76" s="108"/>
      <c r="I76" s="108"/>
      <c r="J76" s="108"/>
      <c r="K76" s="23"/>
    </row>
    <row r="77" spans="1:18" s="24" customFormat="1" ht="15" customHeight="1">
      <c r="A77" s="26"/>
      <c r="B77" s="108" t="s">
        <v>45</v>
      </c>
      <c r="C77" s="108"/>
      <c r="D77" s="108"/>
      <c r="E77" s="108"/>
      <c r="F77" s="108"/>
      <c r="G77" s="108"/>
      <c r="H77" s="108"/>
      <c r="I77" s="108"/>
      <c r="J77" s="108"/>
      <c r="K77" s="23"/>
    </row>
    <row r="78" spans="1:18" s="24" customFormat="1" ht="15" customHeight="1">
      <c r="A78" s="109"/>
      <c r="B78" s="108" t="s">
        <v>46</v>
      </c>
      <c r="C78" s="108"/>
      <c r="D78" s="108"/>
      <c r="E78" s="108"/>
      <c r="F78" s="108"/>
      <c r="G78" s="108"/>
      <c r="H78" s="108"/>
      <c r="I78" s="108"/>
      <c r="J78" s="108"/>
      <c r="K78" s="23"/>
    </row>
    <row r="79" spans="1:18" s="24" customFormat="1" ht="39.75" customHeight="1">
      <c r="A79" s="109"/>
      <c r="B79" s="108"/>
      <c r="C79" s="108"/>
      <c r="D79" s="108"/>
      <c r="E79" s="108"/>
      <c r="F79" s="108"/>
      <c r="G79" s="108"/>
      <c r="H79" s="108"/>
      <c r="I79" s="108"/>
      <c r="J79" s="108"/>
      <c r="K79" s="23"/>
    </row>
    <row r="80" spans="1:18" ht="18.75" customHeight="1">
      <c r="A80" s="85" t="s">
        <v>47</v>
      </c>
      <c r="B80" s="85"/>
      <c r="C80" s="85"/>
      <c r="D80" s="85"/>
      <c r="E80" s="85"/>
      <c r="F80" s="85"/>
      <c r="G80" s="85"/>
      <c r="H80" s="85"/>
      <c r="I80" s="85"/>
      <c r="J80" s="85"/>
    </row>
    <row r="81" spans="1:20" ht="18.75" customHeight="1">
      <c r="A81" s="84" t="s">
        <v>48</v>
      </c>
      <c r="B81" s="84"/>
      <c r="C81" s="84"/>
      <c r="D81" s="84"/>
      <c r="E81" s="84"/>
      <c r="F81" s="84"/>
      <c r="G81" s="84"/>
      <c r="H81" s="84"/>
      <c r="I81" s="84"/>
      <c r="J81" s="84"/>
    </row>
    <row r="82" spans="1:20">
      <c r="A82" s="110">
        <v>367</v>
      </c>
      <c r="B82" s="110"/>
      <c r="C82" s="27" t="s">
        <v>49</v>
      </c>
      <c r="D82" s="27"/>
      <c r="E82" s="27"/>
      <c r="F82" s="27"/>
      <c r="G82" s="27"/>
      <c r="H82" s="27"/>
      <c r="I82" s="27"/>
      <c r="J82" s="27"/>
    </row>
    <row r="83" spans="1:20" ht="18" customHeight="1">
      <c r="A83" s="91" t="s">
        <v>50</v>
      </c>
      <c r="B83" s="91"/>
      <c r="C83" s="91"/>
      <c r="D83" s="91"/>
      <c r="E83" s="91"/>
      <c r="F83" s="91"/>
      <c r="G83" s="91"/>
      <c r="H83" s="91"/>
      <c r="I83" s="91"/>
      <c r="J83" s="91"/>
      <c r="K83" s="111"/>
    </row>
    <row r="84" spans="1:20" ht="39.75" customHeight="1">
      <c r="A84" s="91"/>
      <c r="B84" s="91"/>
      <c r="C84" s="91"/>
      <c r="D84" s="91"/>
      <c r="E84" s="91"/>
      <c r="F84" s="91"/>
      <c r="G84" s="91"/>
      <c r="H84" s="91"/>
      <c r="I84" s="91"/>
      <c r="J84" s="91"/>
      <c r="K84" s="111"/>
    </row>
    <row r="85" spans="1:20" ht="31.35" customHeight="1">
      <c r="A85" s="11" t="s">
        <v>17</v>
      </c>
      <c r="B85" s="92" t="s">
        <v>51</v>
      </c>
      <c r="C85" s="92"/>
      <c r="D85" s="92"/>
      <c r="E85" s="92"/>
      <c r="F85" s="92"/>
      <c r="G85" s="92"/>
      <c r="H85" s="92"/>
      <c r="I85" s="92" t="s">
        <v>52</v>
      </c>
      <c r="J85" s="92"/>
      <c r="K85" s="111"/>
    </row>
    <row r="86" spans="1:20" s="13" customFormat="1" ht="15">
      <c r="A86" s="12">
        <v>1</v>
      </c>
      <c r="B86" s="93">
        <v>2</v>
      </c>
      <c r="C86" s="93"/>
      <c r="D86" s="93"/>
      <c r="E86" s="93"/>
      <c r="F86" s="93"/>
      <c r="G86" s="93"/>
      <c r="H86" s="93"/>
      <c r="I86" s="93">
        <v>3</v>
      </c>
      <c r="J86" s="93"/>
      <c r="K86" s="111"/>
    </row>
    <row r="87" spans="1:20" ht="17.45" customHeight="1">
      <c r="A87" s="92" t="s">
        <v>21</v>
      </c>
      <c r="B87" s="112" t="s">
        <v>53</v>
      </c>
      <c r="C87" s="112"/>
      <c r="D87" s="112"/>
      <c r="E87" s="112"/>
      <c r="F87" s="112"/>
      <c r="G87" s="112"/>
      <c r="H87" s="112"/>
      <c r="I87" s="113">
        <v>1500</v>
      </c>
      <c r="J87" s="113"/>
      <c r="K87" s="111"/>
    </row>
    <row r="88" spans="1:20">
      <c r="A88" s="92"/>
      <c r="B88" s="112"/>
      <c r="C88" s="112"/>
      <c r="D88" s="112"/>
      <c r="E88" s="112"/>
      <c r="F88" s="112"/>
      <c r="G88" s="112"/>
      <c r="H88" s="112"/>
      <c r="I88" s="113"/>
      <c r="J88" s="113"/>
      <c r="K88" s="111"/>
    </row>
    <row r="89" spans="1:20" ht="17.45" customHeight="1">
      <c r="A89" s="114" t="s">
        <v>54</v>
      </c>
      <c r="B89" s="114"/>
      <c r="C89" s="114"/>
      <c r="D89" s="114"/>
      <c r="E89" s="114"/>
      <c r="F89" s="114"/>
      <c r="G89" s="114"/>
      <c r="H89" s="114"/>
      <c r="I89" s="115">
        <f>SUM(I87:J88)</f>
        <v>1500</v>
      </c>
      <c r="J89" s="115"/>
      <c r="K89" s="111"/>
    </row>
    <row r="90" spans="1:20">
      <c r="A90" s="28"/>
      <c r="B90" s="29"/>
      <c r="C90" s="29"/>
      <c r="D90" s="29"/>
      <c r="E90" s="29"/>
      <c r="F90" s="29"/>
      <c r="G90" s="29"/>
      <c r="H90" s="29"/>
      <c r="I90" s="30"/>
      <c r="J90" s="30"/>
      <c r="K90" s="31"/>
    </row>
    <row r="91" spans="1:20" ht="18.75" customHeight="1">
      <c r="A91" s="91" t="s">
        <v>55</v>
      </c>
      <c r="B91" s="91"/>
      <c r="C91" s="91"/>
      <c r="D91" s="91"/>
      <c r="E91" s="91"/>
      <c r="F91" s="91"/>
      <c r="G91" s="91"/>
      <c r="H91" s="91"/>
      <c r="I91" s="91"/>
      <c r="J91" s="91"/>
      <c r="K91" s="7"/>
    </row>
    <row r="92" spans="1:20" ht="18" customHeight="1">
      <c r="A92" s="91"/>
      <c r="B92" s="91"/>
      <c r="C92" s="91"/>
      <c r="D92" s="91"/>
      <c r="E92" s="91"/>
      <c r="F92" s="91"/>
      <c r="G92" s="91"/>
      <c r="H92" s="91"/>
      <c r="I92" s="91"/>
      <c r="J92" s="91"/>
    </row>
    <row r="93" spans="1:20" ht="36" customHeight="1">
      <c r="A93" s="11" t="s">
        <v>17</v>
      </c>
      <c r="B93" s="116" t="s">
        <v>56</v>
      </c>
      <c r="C93" s="116"/>
      <c r="D93" s="116"/>
      <c r="E93" s="116"/>
      <c r="F93" s="116"/>
      <c r="G93" s="92" t="s">
        <v>57</v>
      </c>
      <c r="H93" s="92"/>
      <c r="I93" s="92" t="s">
        <v>58</v>
      </c>
      <c r="J93" s="92"/>
      <c r="K93" s="111"/>
      <c r="L93" s="32"/>
      <c r="M93" s="32"/>
      <c r="N93" s="32"/>
      <c r="O93" s="32"/>
      <c r="P93" s="32"/>
      <c r="Q93" s="32"/>
      <c r="R93" s="32"/>
      <c r="S93" s="32"/>
      <c r="T93" s="32"/>
    </row>
    <row r="94" spans="1:20" s="13" customFormat="1" ht="15">
      <c r="A94" s="12">
        <v>1</v>
      </c>
      <c r="B94" s="93">
        <v>2</v>
      </c>
      <c r="C94" s="93"/>
      <c r="D94" s="93"/>
      <c r="E94" s="93"/>
      <c r="F94" s="93"/>
      <c r="G94" s="93">
        <v>3</v>
      </c>
      <c r="H94" s="93"/>
      <c r="I94" s="93">
        <v>4</v>
      </c>
      <c r="J94" s="93"/>
      <c r="K94" s="111"/>
      <c r="L94" s="33"/>
      <c r="M94" s="33"/>
      <c r="N94" s="33"/>
      <c r="O94" s="33"/>
      <c r="P94" s="33"/>
      <c r="Q94" s="33"/>
      <c r="R94" s="33"/>
      <c r="S94" s="33"/>
      <c r="T94" s="33"/>
    </row>
    <row r="95" spans="1:20" ht="22.5" customHeight="1">
      <c r="A95" s="11" t="s">
        <v>21</v>
      </c>
      <c r="B95" s="117" t="s">
        <v>59</v>
      </c>
      <c r="C95" s="117"/>
      <c r="D95" s="117"/>
      <c r="E95" s="117"/>
      <c r="F95" s="117"/>
      <c r="G95" s="118">
        <v>1739.54</v>
      </c>
      <c r="H95" s="119"/>
      <c r="I95" s="120">
        <f>G95*100%/G100</f>
        <v>0.9440989069436756</v>
      </c>
      <c r="J95" s="121"/>
      <c r="K95" s="111"/>
    </row>
    <row r="96" spans="1:20" ht="22.5" customHeight="1">
      <c r="A96" s="11" t="s">
        <v>60</v>
      </c>
      <c r="B96" s="117" t="s">
        <v>61</v>
      </c>
      <c r="C96" s="117"/>
      <c r="D96" s="117"/>
      <c r="E96" s="117"/>
      <c r="F96" s="117"/>
      <c r="G96" s="122">
        <f>SUM(G97:H99)</f>
        <v>103</v>
      </c>
      <c r="H96" s="123"/>
      <c r="I96" s="120">
        <f>G96*100%/G100</f>
        <v>5.5901093056324423E-2</v>
      </c>
      <c r="J96" s="121"/>
      <c r="K96" s="111"/>
    </row>
    <row r="97" spans="1:20" ht="22.5" customHeight="1">
      <c r="A97" s="11" t="s">
        <v>62</v>
      </c>
      <c r="B97" s="117" t="s">
        <v>63</v>
      </c>
      <c r="C97" s="117"/>
      <c r="D97" s="117"/>
      <c r="E97" s="117"/>
      <c r="F97" s="117"/>
      <c r="G97" s="118">
        <v>0</v>
      </c>
      <c r="H97" s="119"/>
      <c r="I97" s="120">
        <f>G97*100%/G100</f>
        <v>0</v>
      </c>
      <c r="J97" s="121"/>
      <c r="K97" s="111"/>
    </row>
    <row r="98" spans="1:20" ht="22.5" customHeight="1">
      <c r="A98" s="11" t="s">
        <v>64</v>
      </c>
      <c r="B98" s="117" t="s">
        <v>65</v>
      </c>
      <c r="C98" s="117"/>
      <c r="D98" s="117"/>
      <c r="E98" s="117"/>
      <c r="F98" s="117"/>
      <c r="G98" s="118">
        <v>77.5</v>
      </c>
      <c r="H98" s="119"/>
      <c r="I98" s="124">
        <f>G98*100%/G100</f>
        <v>4.2061502056943131E-2</v>
      </c>
      <c r="J98" s="125"/>
      <c r="K98" s="111"/>
    </row>
    <row r="99" spans="1:20" s="10" customFormat="1" ht="39" customHeight="1">
      <c r="A99" s="11" t="s">
        <v>66</v>
      </c>
      <c r="B99" s="117" t="s">
        <v>67</v>
      </c>
      <c r="C99" s="117"/>
      <c r="D99" s="117"/>
      <c r="E99" s="117"/>
      <c r="F99" s="117"/>
      <c r="G99" s="118">
        <v>25.5</v>
      </c>
      <c r="H99" s="119"/>
      <c r="I99" s="124">
        <f>G99*100%/G100</f>
        <v>1.3839590999381288E-2</v>
      </c>
      <c r="J99" s="125"/>
      <c r="K99" s="111"/>
    </row>
    <row r="100" spans="1:20" s="34" customFormat="1" ht="18" customHeight="1">
      <c r="A100" s="114" t="s">
        <v>68</v>
      </c>
      <c r="B100" s="114"/>
      <c r="C100" s="114"/>
      <c r="D100" s="114"/>
      <c r="E100" s="114"/>
      <c r="F100" s="114"/>
      <c r="G100" s="126">
        <f>G95+G96</f>
        <v>1842.54</v>
      </c>
      <c r="H100" s="126"/>
      <c r="I100" s="127">
        <v>1</v>
      </c>
      <c r="J100" s="127"/>
      <c r="K100" s="111"/>
    </row>
    <row r="102" spans="1:20" ht="18.75" customHeight="1">
      <c r="A102" s="84" t="s">
        <v>69</v>
      </c>
      <c r="B102" s="84"/>
      <c r="C102" s="84"/>
      <c r="D102" s="84"/>
      <c r="E102" s="84"/>
      <c r="F102" s="84"/>
      <c r="G102" s="84"/>
      <c r="H102" s="84"/>
      <c r="I102" s="84"/>
      <c r="J102" s="84"/>
    </row>
    <row r="103" spans="1:20" s="10" customFormat="1" ht="62.25" customHeight="1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2"/>
    </row>
    <row r="104" spans="1:20" s="10" customFormat="1">
      <c r="A104" s="128">
        <v>177</v>
      </c>
      <c r="B104" s="128"/>
      <c r="C104" s="27" t="s">
        <v>49</v>
      </c>
      <c r="D104" s="27"/>
      <c r="E104" s="27"/>
      <c r="F104" s="27"/>
      <c r="G104" s="27"/>
      <c r="H104" s="27"/>
      <c r="I104" s="27"/>
      <c r="J104" s="27"/>
      <c r="K104" s="2"/>
    </row>
    <row r="105" spans="1:20" s="10" customForma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"/>
    </row>
    <row r="106" spans="1:20" ht="18" customHeight="1">
      <c r="A106" s="129" t="s">
        <v>70</v>
      </c>
      <c r="B106" s="129"/>
      <c r="C106" s="129"/>
      <c r="D106" s="129"/>
      <c r="E106" s="129"/>
      <c r="F106" s="129"/>
      <c r="G106" s="129"/>
      <c r="H106" s="129"/>
      <c r="I106" s="129"/>
      <c r="J106" s="129"/>
      <c r="K106" s="111"/>
      <c r="L106" s="35"/>
      <c r="M106" s="35"/>
      <c r="N106" s="35"/>
      <c r="O106" s="35"/>
      <c r="P106" s="35"/>
      <c r="Q106" s="35"/>
      <c r="R106" s="35"/>
      <c r="S106" s="35"/>
      <c r="T106" s="35"/>
    </row>
    <row r="107" spans="1:20" ht="18" customHeight="1">
      <c r="A107" s="92" t="s">
        <v>71</v>
      </c>
      <c r="B107" s="92" t="s">
        <v>72</v>
      </c>
      <c r="C107" s="92"/>
      <c r="D107" s="92"/>
      <c r="E107" s="92"/>
      <c r="F107" s="92"/>
      <c r="G107" s="92" t="s">
        <v>73</v>
      </c>
      <c r="H107" s="92"/>
      <c r="I107" s="92"/>
      <c r="J107" s="92"/>
      <c r="K107" s="111"/>
      <c r="L107" s="35"/>
      <c r="M107" s="35"/>
      <c r="N107" s="35"/>
      <c r="O107" s="35"/>
      <c r="P107" s="35"/>
      <c r="Q107" s="35"/>
      <c r="R107" s="35"/>
      <c r="S107" s="35"/>
      <c r="T107" s="35"/>
    </row>
    <row r="108" spans="1:20" ht="65.25" customHeight="1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111"/>
    </row>
    <row r="109" spans="1:20" s="13" customFormat="1" ht="15">
      <c r="A109" s="12">
        <v>1</v>
      </c>
      <c r="B109" s="93">
        <v>2</v>
      </c>
      <c r="C109" s="93"/>
      <c r="D109" s="93"/>
      <c r="E109" s="93"/>
      <c r="F109" s="93"/>
      <c r="G109" s="93">
        <v>3</v>
      </c>
      <c r="H109" s="93"/>
      <c r="I109" s="93"/>
      <c r="J109" s="93"/>
      <c r="K109" s="111"/>
    </row>
    <row r="110" spans="1:20" ht="17.45" customHeight="1">
      <c r="A110" s="130" t="s">
        <v>21</v>
      </c>
      <c r="B110" s="131" t="s">
        <v>74</v>
      </c>
      <c r="C110" s="131"/>
      <c r="D110" s="131"/>
      <c r="E110" s="131"/>
      <c r="F110" s="131"/>
      <c r="G110" s="131" t="s">
        <v>75</v>
      </c>
      <c r="H110" s="131"/>
      <c r="I110" s="131"/>
      <c r="J110" s="131"/>
      <c r="K110" s="111"/>
    </row>
    <row r="111" spans="1:20">
      <c r="A111" s="130"/>
      <c r="B111" s="131"/>
      <c r="C111" s="131"/>
      <c r="D111" s="131"/>
      <c r="E111" s="131"/>
      <c r="F111" s="131"/>
      <c r="G111" s="131"/>
      <c r="H111" s="131"/>
      <c r="I111" s="131"/>
      <c r="J111" s="131"/>
      <c r="K111" s="111"/>
    </row>
    <row r="112" spans="1:20" ht="17.45" customHeight="1">
      <c r="A112" s="130" t="s">
        <v>60</v>
      </c>
      <c r="B112" s="131" t="s">
        <v>76</v>
      </c>
      <c r="C112" s="131"/>
      <c r="D112" s="131"/>
      <c r="E112" s="131"/>
      <c r="F112" s="131"/>
      <c r="G112" s="132" t="s">
        <v>77</v>
      </c>
      <c r="H112" s="132"/>
      <c r="I112" s="132"/>
      <c r="J112" s="132"/>
      <c r="K112" s="111"/>
    </row>
    <row r="113" spans="1:11">
      <c r="A113" s="130"/>
      <c r="B113" s="131"/>
      <c r="C113" s="131"/>
      <c r="D113" s="131"/>
      <c r="E113" s="131"/>
      <c r="F113" s="131"/>
      <c r="G113" s="132"/>
      <c r="H113" s="132"/>
      <c r="I113" s="132"/>
      <c r="J113" s="132"/>
      <c r="K113" s="111"/>
    </row>
    <row r="114" spans="1:11" ht="19.5" customHeight="1">
      <c r="A114" s="133" t="s">
        <v>78</v>
      </c>
      <c r="B114" s="134" t="s">
        <v>79</v>
      </c>
      <c r="C114" s="134"/>
      <c r="D114" s="134"/>
      <c r="E114" s="134"/>
      <c r="F114" s="134"/>
      <c r="G114" s="135" t="s">
        <v>77</v>
      </c>
      <c r="H114" s="135"/>
      <c r="I114" s="135"/>
      <c r="J114" s="135"/>
      <c r="K114" s="111"/>
    </row>
    <row r="115" spans="1:11" ht="19.5" customHeight="1">
      <c r="A115" s="133"/>
      <c r="B115" s="134"/>
      <c r="C115" s="134"/>
      <c r="D115" s="134"/>
      <c r="E115" s="134"/>
      <c r="F115" s="134"/>
      <c r="G115" s="135"/>
      <c r="H115" s="135"/>
      <c r="I115" s="135"/>
      <c r="J115" s="135"/>
      <c r="K115" s="111"/>
    </row>
    <row r="116" spans="1:11" ht="18" customHeight="1">
      <c r="A116" s="114" t="s">
        <v>80</v>
      </c>
      <c r="B116" s="114"/>
      <c r="C116" s="114"/>
      <c r="D116" s="114"/>
      <c r="E116" s="114"/>
      <c r="F116" s="114"/>
      <c r="G116" s="115">
        <f>COUNTA(G110:J115)</f>
        <v>3</v>
      </c>
      <c r="H116" s="115"/>
      <c r="I116" s="115"/>
      <c r="J116" s="115"/>
      <c r="K116" s="111"/>
    </row>
    <row r="118" spans="1:11" ht="18.75" customHeight="1">
      <c r="A118" s="136" t="s">
        <v>81</v>
      </c>
      <c r="B118" s="136"/>
      <c r="C118" s="136"/>
      <c r="D118" s="136"/>
      <c r="E118" s="136"/>
      <c r="F118" s="136"/>
      <c r="G118" s="136"/>
      <c r="H118" s="36" t="s">
        <v>82</v>
      </c>
      <c r="I118" s="37" t="s">
        <v>83</v>
      </c>
      <c r="J118" s="37">
        <v>2024</v>
      </c>
    </row>
    <row r="119" spans="1:11">
      <c r="A119" s="137"/>
      <c r="B119" s="137"/>
      <c r="C119" s="137"/>
      <c r="D119" s="137"/>
      <c r="E119" s="137"/>
      <c r="F119" s="137"/>
      <c r="G119" s="137"/>
      <c r="H119" s="137"/>
      <c r="I119" s="137"/>
      <c r="J119" s="137"/>
    </row>
    <row r="120" spans="1:11" ht="18.75" customHeight="1">
      <c r="A120" s="138" t="s">
        <v>84</v>
      </c>
      <c r="B120" s="138"/>
      <c r="C120" s="138"/>
      <c r="D120" s="138"/>
      <c r="E120" s="138"/>
      <c r="F120" s="138"/>
      <c r="G120" s="138"/>
      <c r="H120" s="138"/>
      <c r="I120" s="138"/>
      <c r="J120" s="138"/>
    </row>
    <row r="121" spans="1:11" s="39" customFormat="1" ht="38.25" customHeight="1">
      <c r="A121" s="138"/>
      <c r="B121" s="138"/>
      <c r="C121" s="138"/>
      <c r="D121" s="138"/>
      <c r="E121" s="138"/>
      <c r="F121" s="138"/>
      <c r="G121" s="138"/>
      <c r="H121" s="138"/>
      <c r="I121" s="138"/>
      <c r="J121" s="138"/>
      <c r="K121" s="38"/>
    </row>
    <row r="122" spans="1:11" s="39" customFormat="1" ht="17.45" customHeight="1">
      <c r="A122" s="92" t="s">
        <v>17</v>
      </c>
      <c r="B122" s="92" t="s">
        <v>85</v>
      </c>
      <c r="C122" s="92"/>
      <c r="D122" s="92"/>
      <c r="E122" s="92"/>
      <c r="F122" s="92"/>
      <c r="G122" s="92" t="s">
        <v>86</v>
      </c>
      <c r="H122" s="92"/>
      <c r="I122" s="92" t="s">
        <v>87</v>
      </c>
      <c r="J122" s="92"/>
      <c r="K122" s="38"/>
    </row>
    <row r="123" spans="1:11" s="39" customFormat="1" ht="17.45" customHeight="1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38"/>
    </row>
    <row r="124" spans="1:11" ht="33" customHeight="1">
      <c r="A124" s="92"/>
      <c r="B124" s="92"/>
      <c r="C124" s="92"/>
      <c r="D124" s="92"/>
      <c r="E124" s="92"/>
      <c r="F124" s="92"/>
      <c r="G124" s="92"/>
      <c r="H124" s="92"/>
      <c r="I124" s="92"/>
      <c r="J124" s="92"/>
    </row>
    <row r="125" spans="1:11" s="13" customFormat="1" ht="15">
      <c r="A125" s="12">
        <v>1</v>
      </c>
      <c r="B125" s="93">
        <v>2</v>
      </c>
      <c r="C125" s="93"/>
      <c r="D125" s="93"/>
      <c r="E125" s="93"/>
      <c r="F125" s="93"/>
      <c r="G125" s="93">
        <v>3</v>
      </c>
      <c r="H125" s="93"/>
      <c r="I125" s="93">
        <v>4</v>
      </c>
      <c r="J125" s="93"/>
      <c r="K125" s="2"/>
    </row>
    <row r="126" spans="1:11" ht="18.75" customHeight="1">
      <c r="A126" s="92" t="s">
        <v>21</v>
      </c>
      <c r="B126" s="130" t="s">
        <v>88</v>
      </c>
      <c r="C126" s="130"/>
      <c r="D126" s="130"/>
      <c r="E126" s="130"/>
      <c r="F126" s="130"/>
      <c r="G126" s="139">
        <v>89289883331</v>
      </c>
      <c r="H126" s="139"/>
      <c r="I126" s="140" t="s">
        <v>89</v>
      </c>
      <c r="J126" s="140"/>
    </row>
    <row r="127" spans="1:11">
      <c r="A127" s="92"/>
      <c r="B127" s="130"/>
      <c r="C127" s="130"/>
      <c r="D127" s="130"/>
      <c r="E127" s="130"/>
      <c r="F127" s="130"/>
      <c r="G127" s="139"/>
      <c r="H127" s="139"/>
      <c r="I127" s="140"/>
      <c r="J127" s="140"/>
    </row>
    <row r="128" spans="1:11" s="24" customFormat="1">
      <c r="A128" s="40"/>
      <c r="B128" s="41"/>
      <c r="C128" s="41"/>
      <c r="D128" s="41"/>
      <c r="E128" s="41"/>
      <c r="F128" s="41"/>
      <c r="G128" s="42"/>
      <c r="H128" s="42"/>
      <c r="I128" s="43"/>
      <c r="J128" s="43"/>
      <c r="K128" s="2"/>
    </row>
    <row r="129" spans="1:11" s="39" customFormat="1" ht="18.75" customHeight="1">
      <c r="A129" s="141" t="s">
        <v>90</v>
      </c>
      <c r="B129" s="141"/>
      <c r="C129" s="141"/>
      <c r="D129" s="141"/>
      <c r="E129" s="141"/>
      <c r="F129" s="141"/>
      <c r="G129" s="141"/>
      <c r="H129" s="141"/>
      <c r="I129" s="141"/>
      <c r="J129" s="141"/>
      <c r="K129" s="38"/>
    </row>
    <row r="130" spans="1:11">
      <c r="A130" s="142"/>
      <c r="B130" s="142"/>
      <c r="C130" s="142"/>
      <c r="D130" s="142"/>
      <c r="E130" s="142"/>
      <c r="F130" s="142"/>
      <c r="G130" s="142"/>
      <c r="H130" s="142"/>
      <c r="I130" s="142"/>
      <c r="J130" s="142"/>
    </row>
    <row r="131" spans="1:11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</row>
    <row r="132" spans="1:11">
      <c r="A132" s="44"/>
      <c r="B132" s="45"/>
      <c r="C132" s="45"/>
      <c r="D132" s="45"/>
      <c r="E132" s="45"/>
      <c r="F132" s="45"/>
      <c r="G132" s="45"/>
      <c r="H132" s="45"/>
      <c r="I132" s="45"/>
      <c r="J132" s="45"/>
    </row>
    <row r="133" spans="1:11" ht="18.75" customHeight="1">
      <c r="A133" s="84" t="s">
        <v>91</v>
      </c>
      <c r="B133" s="84"/>
      <c r="C133" s="84"/>
      <c r="D133" s="84"/>
      <c r="E133" s="84"/>
      <c r="F133" s="84"/>
      <c r="G133" s="84"/>
      <c r="H133" s="84"/>
      <c r="I133" s="84"/>
      <c r="J133" s="84"/>
    </row>
    <row r="134" spans="1:11" ht="17.45" customHeight="1">
      <c r="A134" s="143" t="s">
        <v>3</v>
      </c>
      <c r="B134" s="143"/>
      <c r="C134" s="143"/>
      <c r="D134" s="143"/>
      <c r="E134" s="143"/>
      <c r="F134" s="143"/>
      <c r="G134" s="143"/>
      <c r="H134" s="143"/>
      <c r="I134" s="143"/>
      <c r="J134" s="143"/>
    </row>
    <row r="135" spans="1:11">
      <c r="A135" s="46"/>
      <c r="B135" s="46"/>
      <c r="C135" s="46"/>
      <c r="D135" s="46"/>
      <c r="E135" s="46"/>
      <c r="F135" s="46"/>
      <c r="G135" s="46"/>
      <c r="H135" s="46"/>
      <c r="I135" s="46"/>
      <c r="J135" s="46"/>
    </row>
    <row r="136" spans="1:11" ht="17.45" customHeight="1">
      <c r="A136" s="36"/>
      <c r="B136" s="37"/>
      <c r="C136" s="37"/>
      <c r="D136" s="24"/>
      <c r="E136" s="144"/>
      <c r="F136" s="144"/>
      <c r="G136" s="24"/>
      <c r="H136" s="144" t="s">
        <v>92</v>
      </c>
      <c r="I136" s="144"/>
      <c r="J136" s="144"/>
    </row>
    <row r="137" spans="1:11" ht="18.75" customHeight="1">
      <c r="A137" s="145" t="s">
        <v>93</v>
      </c>
      <c r="B137" s="145"/>
      <c r="C137" s="145"/>
      <c r="D137" s="39"/>
      <c r="E137" s="146" t="s">
        <v>94</v>
      </c>
      <c r="F137" s="146"/>
      <c r="G137" s="39"/>
      <c r="H137" s="146" t="s">
        <v>95</v>
      </c>
      <c r="I137" s="146"/>
      <c r="J137" s="146"/>
    </row>
    <row r="139" spans="1:11" ht="18.75" customHeight="1">
      <c r="A139" s="84" t="s">
        <v>91</v>
      </c>
      <c r="B139" s="84"/>
      <c r="C139" s="84"/>
      <c r="D139" s="84"/>
      <c r="E139" s="84"/>
      <c r="F139" s="84"/>
      <c r="G139" s="84"/>
      <c r="H139" s="84"/>
      <c r="I139" s="84"/>
      <c r="J139" s="84"/>
    </row>
    <row r="140" spans="1:11" ht="17.45" customHeight="1">
      <c r="A140" s="143" t="s">
        <v>96</v>
      </c>
      <c r="B140" s="143"/>
      <c r="C140" s="143"/>
      <c r="D140" s="143"/>
      <c r="E140" s="143"/>
      <c r="F140" s="143"/>
      <c r="G140" s="143"/>
      <c r="H140" s="143"/>
      <c r="I140" s="143"/>
      <c r="J140" s="143"/>
    </row>
    <row r="142" spans="1:11" ht="17.45" customHeight="1">
      <c r="A142" s="36"/>
      <c r="B142" s="37"/>
      <c r="C142" s="37"/>
      <c r="D142" s="24"/>
      <c r="E142" s="144"/>
      <c r="F142" s="144"/>
      <c r="G142" s="24"/>
      <c r="H142" s="144" t="s">
        <v>97</v>
      </c>
      <c r="I142" s="144"/>
      <c r="J142" s="144"/>
    </row>
    <row r="143" spans="1:11" ht="18.75" customHeight="1">
      <c r="A143" s="145" t="s">
        <v>93</v>
      </c>
      <c r="B143" s="145"/>
      <c r="C143" s="145"/>
      <c r="D143" s="39"/>
      <c r="E143" s="146" t="s">
        <v>94</v>
      </c>
      <c r="F143" s="146"/>
      <c r="G143" s="39"/>
      <c r="H143" s="146" t="s">
        <v>95</v>
      </c>
      <c r="I143" s="146"/>
      <c r="J143" s="146"/>
    </row>
    <row r="144" spans="1:11">
      <c r="A144" s="47"/>
      <c r="B144" s="47"/>
      <c r="C144" s="47"/>
      <c r="D144" s="47"/>
    </row>
    <row r="145" spans="1:11" s="50" customFormat="1" ht="15.75">
      <c r="A145" s="48" t="s">
        <v>98</v>
      </c>
      <c r="B145" s="49"/>
      <c r="C145" s="49"/>
      <c r="D145" s="49"/>
      <c r="K145" s="51"/>
    </row>
    <row r="146" spans="1:11" s="50" customFormat="1" ht="15.75">
      <c r="A146" s="52" t="s">
        <v>99</v>
      </c>
      <c r="B146" s="49"/>
      <c r="C146" s="49"/>
      <c r="D146" s="49"/>
      <c r="K146" s="51"/>
    </row>
    <row r="147" spans="1:11" s="50" customFormat="1" ht="15.75">
      <c r="A147" s="52" t="s">
        <v>100</v>
      </c>
      <c r="B147" s="49"/>
      <c r="C147" s="49"/>
      <c r="D147" s="49"/>
      <c r="K147" s="51"/>
    </row>
    <row r="148" spans="1:11" s="50" customFormat="1" ht="15.75">
      <c r="A148" s="52" t="s">
        <v>101</v>
      </c>
      <c r="B148" s="49"/>
      <c r="C148" s="49"/>
      <c r="D148" s="49"/>
      <c r="K148" s="51"/>
    </row>
    <row r="149" spans="1:11" s="50" customFormat="1" ht="15.75">
      <c r="A149" s="52" t="s">
        <v>102</v>
      </c>
      <c r="B149" s="49"/>
      <c r="C149" s="49"/>
      <c r="D149" s="49"/>
      <c r="K149" s="51"/>
    </row>
    <row r="150" spans="1:11" s="50" customFormat="1" ht="15.75">
      <c r="A150" s="52" t="s">
        <v>103</v>
      </c>
      <c r="B150" s="49"/>
      <c r="C150" s="49"/>
      <c r="D150" s="49"/>
      <c r="K150" s="51"/>
    </row>
    <row r="151" spans="1:11" s="50" customFormat="1" ht="15.75">
      <c r="A151" s="52" t="s">
        <v>104</v>
      </c>
      <c r="B151" s="49"/>
      <c r="C151" s="49"/>
      <c r="D151" s="49"/>
      <c r="K151" s="51"/>
    </row>
    <row r="152" spans="1:11" s="50" customFormat="1" ht="15.75">
      <c r="A152" s="52" t="s">
        <v>105</v>
      </c>
      <c r="B152" s="49"/>
      <c r="C152" s="49"/>
      <c r="D152" s="49"/>
      <c r="K152" s="51"/>
    </row>
    <row r="153" spans="1:11" s="50" customFormat="1" ht="15.75">
      <c r="A153" s="52" t="s">
        <v>106</v>
      </c>
      <c r="B153" s="49"/>
      <c r="C153" s="49"/>
      <c r="D153" s="49"/>
      <c r="K153" s="51"/>
    </row>
    <row r="154" spans="1:11" s="50" customFormat="1" ht="15.75">
      <c r="A154" s="52" t="s">
        <v>107</v>
      </c>
      <c r="B154" s="49"/>
      <c r="C154" s="49"/>
      <c r="D154" s="49"/>
      <c r="K154" s="51"/>
    </row>
    <row r="155" spans="1:11" s="50" customFormat="1" ht="15.75">
      <c r="A155" s="52" t="s">
        <v>108</v>
      </c>
      <c r="B155" s="49"/>
      <c r="C155" s="49"/>
      <c r="D155" s="49"/>
      <c r="K155" s="51"/>
    </row>
    <row r="156" spans="1:11" s="50" customFormat="1" ht="15.75">
      <c r="A156" s="52" t="s">
        <v>109</v>
      </c>
      <c r="B156" s="49"/>
      <c r="C156" s="49"/>
      <c r="D156" s="49"/>
      <c r="K156" s="51"/>
    </row>
    <row r="157" spans="1:11" s="50" customFormat="1" ht="15.75">
      <c r="A157" s="52" t="s">
        <v>110</v>
      </c>
      <c r="B157" s="49"/>
      <c r="C157" s="49"/>
      <c r="D157" s="49"/>
      <c r="K157" s="51"/>
    </row>
    <row r="158" spans="1:11" s="50" customFormat="1" ht="15.75">
      <c r="A158" s="52" t="s">
        <v>111</v>
      </c>
      <c r="B158" s="49"/>
      <c r="C158" s="49"/>
      <c r="D158" s="49"/>
      <c r="K158" s="51"/>
    </row>
    <row r="159" spans="1:11" s="50" customFormat="1" ht="15.75">
      <c r="A159" s="52" t="s">
        <v>112</v>
      </c>
      <c r="B159" s="49"/>
      <c r="C159" s="49"/>
      <c r="D159" s="49"/>
      <c r="K159" s="51"/>
    </row>
    <row r="160" spans="1:11" s="50" customFormat="1" ht="15.75">
      <c r="A160" s="52" t="s">
        <v>113</v>
      </c>
      <c r="B160" s="49"/>
      <c r="C160" s="49"/>
      <c r="D160" s="49"/>
      <c r="K160" s="51"/>
    </row>
    <row r="161" spans="1:11" s="50" customFormat="1" ht="15.75">
      <c r="A161" s="49"/>
      <c r="B161" s="49"/>
      <c r="C161" s="49"/>
      <c r="D161" s="49"/>
      <c r="K161" s="51"/>
    </row>
    <row r="162" spans="1:11" s="50" customFormat="1" ht="15.75">
      <c r="A162" s="49" t="s">
        <v>114</v>
      </c>
      <c r="B162" s="49"/>
      <c r="C162" s="49"/>
      <c r="D162" s="49"/>
      <c r="K162" s="51"/>
    </row>
    <row r="163" spans="1:11" s="53" customFormat="1" ht="15.75">
      <c r="A163" s="49" t="s">
        <v>115</v>
      </c>
      <c r="B163" s="49"/>
      <c r="C163" s="49"/>
      <c r="D163" s="49"/>
      <c r="K163" s="51"/>
    </row>
    <row r="164" spans="1:11" s="53" customFormat="1" ht="15.75">
      <c r="A164" s="49" t="s">
        <v>116</v>
      </c>
      <c r="B164" s="49"/>
      <c r="C164" s="49"/>
      <c r="D164" s="49"/>
      <c r="K164" s="51"/>
    </row>
    <row r="165" spans="1:11" s="53" customFormat="1" ht="15.75">
      <c r="A165" s="49" t="s">
        <v>117</v>
      </c>
      <c r="B165" s="49"/>
      <c r="C165" s="49"/>
      <c r="D165" s="49"/>
      <c r="K165" s="51"/>
    </row>
    <row r="166" spans="1:11" s="53" customFormat="1" ht="15.75">
      <c r="A166" s="49" t="s">
        <v>118</v>
      </c>
      <c r="B166" s="49"/>
      <c r="C166" s="49"/>
      <c r="D166" s="49"/>
      <c r="K166" s="51"/>
    </row>
    <row r="167" spans="1:11" s="53" customFormat="1" ht="15.75">
      <c r="A167" s="49" t="s">
        <v>119</v>
      </c>
      <c r="B167" s="49"/>
      <c r="C167" s="49"/>
      <c r="D167" s="49"/>
      <c r="K167" s="51"/>
    </row>
    <row r="168" spans="1:11" s="53" customFormat="1" ht="15.75">
      <c r="A168" s="49" t="s">
        <v>120</v>
      </c>
      <c r="B168" s="49"/>
      <c r="C168" s="49"/>
      <c r="D168" s="49"/>
      <c r="K168" s="51"/>
    </row>
    <row r="169" spans="1:11" s="53" customFormat="1" ht="15.75">
      <c r="A169" s="49" t="s">
        <v>121</v>
      </c>
      <c r="B169" s="49"/>
      <c r="C169" s="49"/>
      <c r="D169" s="49"/>
      <c r="K169" s="51"/>
    </row>
    <row r="170" spans="1:11" s="53" customFormat="1" ht="15.75">
      <c r="A170" s="49" t="s">
        <v>122</v>
      </c>
      <c r="B170" s="49"/>
      <c r="C170" s="49"/>
      <c r="D170" s="49"/>
      <c r="K170" s="51"/>
    </row>
    <row r="171" spans="1:11" s="53" customFormat="1" ht="15.75">
      <c r="A171" s="49" t="s">
        <v>123</v>
      </c>
      <c r="B171" s="49"/>
      <c r="C171" s="49"/>
      <c r="D171" s="49"/>
      <c r="K171" s="51"/>
    </row>
    <row r="172" spans="1:11" s="53" customFormat="1" ht="15.75">
      <c r="A172" s="49" t="s">
        <v>124</v>
      </c>
      <c r="B172" s="49"/>
      <c r="C172" s="49"/>
      <c r="D172" s="49"/>
      <c r="K172" s="51"/>
    </row>
    <row r="173" spans="1:11" s="53" customFormat="1" ht="15.75">
      <c r="A173" s="49" t="s">
        <v>125</v>
      </c>
      <c r="B173" s="49"/>
      <c r="C173" s="49"/>
      <c r="D173" s="49"/>
      <c r="K173" s="51"/>
    </row>
    <row r="174" spans="1:11" s="53" customFormat="1" ht="15.75">
      <c r="A174" s="49" t="s">
        <v>126</v>
      </c>
      <c r="B174" s="49"/>
      <c r="C174" s="49"/>
      <c r="D174" s="49"/>
      <c r="K174" s="51"/>
    </row>
    <row r="175" spans="1:11" s="53" customFormat="1" ht="15.75">
      <c r="A175" s="49" t="s">
        <v>127</v>
      </c>
      <c r="B175" s="49"/>
      <c r="C175" s="49"/>
      <c r="D175" s="49"/>
      <c r="K175" s="51"/>
    </row>
    <row r="176" spans="1:11" s="53" customFormat="1" ht="15.75">
      <c r="A176" s="49" t="s">
        <v>128</v>
      </c>
      <c r="B176" s="49"/>
      <c r="C176" s="49"/>
      <c r="D176" s="49"/>
      <c r="K176" s="51"/>
    </row>
    <row r="177" spans="1:11" s="53" customFormat="1" ht="15.75">
      <c r="A177" s="49" t="s">
        <v>129</v>
      </c>
      <c r="B177" s="49"/>
      <c r="C177" s="49"/>
      <c r="D177" s="49"/>
      <c r="K177" s="51"/>
    </row>
    <row r="178" spans="1:11" s="53" customFormat="1" ht="15.75">
      <c r="A178" s="49" t="s">
        <v>130</v>
      </c>
      <c r="B178" s="49"/>
      <c r="C178" s="49"/>
      <c r="D178" s="49"/>
      <c r="K178" s="51"/>
    </row>
    <row r="179" spans="1:11" s="53" customFormat="1" ht="15.75">
      <c r="A179" s="49" t="s">
        <v>131</v>
      </c>
      <c r="B179" s="49"/>
      <c r="C179" s="49"/>
      <c r="D179" s="49"/>
      <c r="K179" s="51"/>
    </row>
    <row r="180" spans="1:11" s="53" customFormat="1" ht="15.75">
      <c r="A180" s="49" t="s">
        <v>132</v>
      </c>
      <c r="B180" s="49"/>
      <c r="C180" s="49"/>
      <c r="D180" s="49"/>
      <c r="K180" s="51"/>
    </row>
    <row r="181" spans="1:11" s="53" customFormat="1" ht="15.75">
      <c r="A181" s="49" t="s">
        <v>133</v>
      </c>
      <c r="B181" s="49"/>
      <c r="C181" s="49"/>
      <c r="D181" s="49"/>
      <c r="K181" s="51"/>
    </row>
    <row r="182" spans="1:11" s="53" customFormat="1" ht="15.75">
      <c r="A182" s="49" t="s">
        <v>134</v>
      </c>
      <c r="B182" s="49"/>
      <c r="C182" s="49"/>
      <c r="D182" s="49"/>
      <c r="K182" s="51"/>
    </row>
  </sheetData>
  <mergeCells count="148">
    <mergeCell ref="A137:C137"/>
    <mergeCell ref="E137:F137"/>
    <mergeCell ref="H137:J137"/>
    <mergeCell ref="A139:J139"/>
    <mergeCell ref="A140:J140"/>
    <mergeCell ref="E142:F142"/>
    <mergeCell ref="H142:J142"/>
    <mergeCell ref="A143:C143"/>
    <mergeCell ref="E143:F143"/>
    <mergeCell ref="H143:J143"/>
    <mergeCell ref="A126:A127"/>
    <mergeCell ref="B126:F127"/>
    <mergeCell ref="G126:H127"/>
    <mergeCell ref="I126:J127"/>
    <mergeCell ref="A129:J129"/>
    <mergeCell ref="A130:J131"/>
    <mergeCell ref="A133:J133"/>
    <mergeCell ref="A134:J134"/>
    <mergeCell ref="E136:F136"/>
    <mergeCell ref="H136:J136"/>
    <mergeCell ref="A118:G118"/>
    <mergeCell ref="A119:J119"/>
    <mergeCell ref="A120:J121"/>
    <mergeCell ref="A122:A124"/>
    <mergeCell ref="B122:F124"/>
    <mergeCell ref="G122:H124"/>
    <mergeCell ref="I122:J124"/>
    <mergeCell ref="B125:F125"/>
    <mergeCell ref="G125:H125"/>
    <mergeCell ref="I125:J125"/>
    <mergeCell ref="G100:H100"/>
    <mergeCell ref="I100:J100"/>
    <mergeCell ref="A102:J103"/>
    <mergeCell ref="A104:B104"/>
    <mergeCell ref="A106:J106"/>
    <mergeCell ref="K106:K116"/>
    <mergeCell ref="A107:A108"/>
    <mergeCell ref="B107:F108"/>
    <mergeCell ref="G107:J108"/>
    <mergeCell ref="B109:F109"/>
    <mergeCell ref="G109:J109"/>
    <mergeCell ref="A110:A111"/>
    <mergeCell ref="B110:F111"/>
    <mergeCell ref="G110:J111"/>
    <mergeCell ref="A112:A113"/>
    <mergeCell ref="B112:F113"/>
    <mergeCell ref="G112:J113"/>
    <mergeCell ref="A114:A115"/>
    <mergeCell ref="B114:F115"/>
    <mergeCell ref="G114:J115"/>
    <mergeCell ref="A116:F116"/>
    <mergeCell ref="G116:J116"/>
    <mergeCell ref="A91:J92"/>
    <mergeCell ref="B93:F93"/>
    <mergeCell ref="G93:H93"/>
    <mergeCell ref="I93:J93"/>
    <mergeCell ref="K93:K100"/>
    <mergeCell ref="B94:F94"/>
    <mergeCell ref="G94:H94"/>
    <mergeCell ref="I94:J94"/>
    <mergeCell ref="B95:F95"/>
    <mergeCell ref="G95:H95"/>
    <mergeCell ref="I95:J95"/>
    <mergeCell ref="B96:F96"/>
    <mergeCell ref="G96:H96"/>
    <mergeCell ref="I96:J96"/>
    <mergeCell ref="B97:F97"/>
    <mergeCell ref="G97:H97"/>
    <mergeCell ref="I97:J97"/>
    <mergeCell ref="B98:F98"/>
    <mergeCell ref="G98:H98"/>
    <mergeCell ref="I98:J98"/>
    <mergeCell ref="B99:F99"/>
    <mergeCell ref="G99:H99"/>
    <mergeCell ref="I99:J99"/>
    <mergeCell ref="A100:F100"/>
    <mergeCell ref="B77:J77"/>
    <mergeCell ref="A78:A79"/>
    <mergeCell ref="B78:J79"/>
    <mergeCell ref="A80:J80"/>
    <mergeCell ref="A81:J81"/>
    <mergeCell ref="A82:B82"/>
    <mergeCell ref="A83:J84"/>
    <mergeCell ref="K83:K89"/>
    <mergeCell ref="B85:H85"/>
    <mergeCell ref="I85:J85"/>
    <mergeCell ref="B86:H86"/>
    <mergeCell ref="I86:J86"/>
    <mergeCell ref="A87:A88"/>
    <mergeCell ref="B87:H88"/>
    <mergeCell ref="I87:J88"/>
    <mergeCell ref="A89:H89"/>
    <mergeCell ref="I89:J89"/>
    <mergeCell ref="A67:J67"/>
    <mergeCell ref="A69:J69"/>
    <mergeCell ref="A70:J71"/>
    <mergeCell ref="A72:J72"/>
    <mergeCell ref="A73:J73"/>
    <mergeCell ref="A74:B74"/>
    <mergeCell ref="K74:R74"/>
    <mergeCell ref="A75:J75"/>
    <mergeCell ref="B76:J76"/>
    <mergeCell ref="A47:J50"/>
    <mergeCell ref="A55:J57"/>
    <mergeCell ref="A58:A59"/>
    <mergeCell ref="B58:J59"/>
    <mergeCell ref="A60:A61"/>
    <mergeCell ref="B60:J61"/>
    <mergeCell ref="A62:A63"/>
    <mergeCell ref="B62:J63"/>
    <mergeCell ref="A64:J66"/>
    <mergeCell ref="A33:A34"/>
    <mergeCell ref="B33:E34"/>
    <mergeCell ref="F33:G34"/>
    <mergeCell ref="H33:J34"/>
    <mergeCell ref="A35:J35"/>
    <mergeCell ref="A36:J39"/>
    <mergeCell ref="A40:J42"/>
    <mergeCell ref="A43:J44"/>
    <mergeCell ref="A45:J46"/>
    <mergeCell ref="A25:J26"/>
    <mergeCell ref="A27:J28"/>
    <mergeCell ref="A29:B29"/>
    <mergeCell ref="A30:J30"/>
    <mergeCell ref="B31:E31"/>
    <mergeCell ref="F31:G31"/>
    <mergeCell ref="H31:J31"/>
    <mergeCell ref="B32:E32"/>
    <mergeCell ref="F32:G32"/>
    <mergeCell ref="H32:J32"/>
    <mergeCell ref="A14:J14"/>
    <mergeCell ref="A15:J15"/>
    <mergeCell ref="A16:J16"/>
    <mergeCell ref="A17:J17"/>
    <mergeCell ref="A18:J18"/>
    <mergeCell ref="A20:J21"/>
    <mergeCell ref="A22:J22"/>
    <mergeCell ref="A23:J23"/>
    <mergeCell ref="A24:J24"/>
    <mergeCell ref="A1:J1"/>
    <mergeCell ref="A2:J2"/>
    <mergeCell ref="A3:J3"/>
    <mergeCell ref="A4:J4"/>
    <mergeCell ref="A6:J6"/>
    <mergeCell ref="K6:K10"/>
    <mergeCell ref="A7:J10"/>
    <mergeCell ref="A12:J12"/>
    <mergeCell ref="A13:J13"/>
  </mergeCells>
  <hyperlinks>
    <hyperlink ref="A72" r:id="rId1"/>
    <hyperlink ref="I126" r:id="rId2"/>
  </hyperlinks>
  <pageMargins left="0.98425196850393704" right="0.59055118110236227" top="0.78740157480314965" bottom="0.78740157480314965" header="0.51181102362204722" footer="0.39370078740157483"/>
  <pageSetup paperSize="9" scale="94" firstPageNumber="0" fitToHeight="5" orientation="portrait" horizontalDpi="300" verticalDpi="300" r:id="rId3"/>
  <headerFooter>
    <oddFooter>&amp;C&amp;P</oddFooter>
  </headerFooter>
  <rowBreaks count="3" manualBreakCount="3">
    <brk id="35" max="16383" man="1"/>
    <brk id="79" max="16383" man="1"/>
    <brk id="1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6"/>
  <sheetViews>
    <sheetView workbookViewId="0">
      <pane ySplit="7" topLeftCell="A11" activePane="bottomLeft" state="frozen"/>
      <selection pane="bottomLeft" activeCell="E15" sqref="E15"/>
    </sheetView>
  </sheetViews>
  <sheetFormatPr defaultRowHeight="15.75"/>
  <cols>
    <col min="1" max="1" width="3.375" style="54" customWidth="1"/>
    <col min="2" max="2" width="42.125" style="54" customWidth="1"/>
    <col min="3" max="3" width="18.875" style="54" customWidth="1"/>
    <col min="4" max="4" width="12.5" style="55" customWidth="1"/>
    <col min="5" max="5" width="8.875" style="56" customWidth="1"/>
    <col min="6" max="1025" width="9.125" style="54" customWidth="1"/>
  </cols>
  <sheetData>
    <row r="1" spans="1:5" ht="15.75" customHeight="1">
      <c r="A1" s="147" t="s">
        <v>135</v>
      </c>
      <c r="B1" s="147"/>
      <c r="C1" s="147"/>
      <c r="D1" s="147"/>
      <c r="E1" s="147"/>
    </row>
    <row r="2" spans="1:5">
      <c r="A2" s="148" t="str">
        <f>ФОРМА!A7</f>
        <v>Благоустройство общественной территории по адресу:  Российская Федерация, Ростовская область, Тацинский район, Углегорское сельское поселение, поселок Углегорский, пер. Матросова, 12</v>
      </c>
      <c r="B2" s="148"/>
      <c r="C2" s="148"/>
      <c r="D2" s="148"/>
      <c r="E2" s="148"/>
    </row>
    <row r="3" spans="1:5" ht="63" customHeight="1">
      <c r="A3" s="148"/>
      <c r="B3" s="148"/>
      <c r="C3" s="148"/>
      <c r="D3" s="148"/>
      <c r="E3" s="148"/>
    </row>
    <row r="4" spans="1:5">
      <c r="A4" s="149"/>
      <c r="B4" s="149"/>
      <c r="C4" s="57"/>
    </row>
    <row r="5" spans="1:5">
      <c r="A5" s="58" t="s">
        <v>136</v>
      </c>
      <c r="B5" s="59"/>
      <c r="C5" s="60">
        <v>3</v>
      </c>
      <c r="D5" s="61"/>
      <c r="E5" s="62"/>
    </row>
    <row r="7" spans="1:5" s="66" customFormat="1" ht="31.5">
      <c r="A7" s="63" t="s">
        <v>137</v>
      </c>
      <c r="B7" s="63" t="s">
        <v>138</v>
      </c>
      <c r="C7" s="63" t="s">
        <v>139</v>
      </c>
      <c r="D7" s="64" t="s">
        <v>140</v>
      </c>
      <c r="E7" s="65" t="s">
        <v>141</v>
      </c>
    </row>
    <row r="8" spans="1:5" ht="78.75">
      <c r="A8" s="67" t="s">
        <v>21</v>
      </c>
      <c r="B8" s="68" t="s">
        <v>142</v>
      </c>
      <c r="C8" s="69" t="s">
        <v>143</v>
      </c>
      <c r="D8" s="70">
        <f>ФОРМА!I89</f>
        <v>1500</v>
      </c>
      <c r="E8" s="71">
        <f>ROUNDDOWN(IF(D8&lt;=1500, D8/100, "15"), 0)</f>
        <v>15</v>
      </c>
    </row>
    <row r="9" spans="1:5" ht="78.75">
      <c r="A9" s="67" t="s">
        <v>60</v>
      </c>
      <c r="B9" s="68" t="s">
        <v>144</v>
      </c>
      <c r="C9" s="69" t="s">
        <v>145</v>
      </c>
      <c r="D9" s="72">
        <f>ФОРМА!I98</f>
        <v>4.2061502056943131E-2</v>
      </c>
      <c r="E9" s="71">
        <v>3</v>
      </c>
    </row>
    <row r="10" spans="1:5" ht="78.75">
      <c r="A10" s="67" t="s">
        <v>146</v>
      </c>
      <c r="B10" s="68" t="s">
        <v>147</v>
      </c>
      <c r="C10" s="69" t="s">
        <v>148</v>
      </c>
      <c r="D10" s="72">
        <f>ФОРМА!I99</f>
        <v>1.3839590999381288E-2</v>
      </c>
      <c r="E10" s="71">
        <v>1</v>
      </c>
    </row>
    <row r="11" spans="1:5" ht="78.75">
      <c r="A11" s="67" t="s">
        <v>149</v>
      </c>
      <c r="B11" s="68" t="s">
        <v>150</v>
      </c>
      <c r="C11" s="69" t="s">
        <v>151</v>
      </c>
      <c r="D11" s="70">
        <f>ФОРМА!A104</f>
        <v>177</v>
      </c>
      <c r="E11" s="73">
        <f>ROUNDDOWN(IF(D11&lt;=100, D11/10, "10"), 0)</f>
        <v>10</v>
      </c>
    </row>
    <row r="12" spans="1:5" ht="78.75">
      <c r="A12" s="67" t="s">
        <v>152</v>
      </c>
      <c r="B12" s="68" t="s">
        <v>153</v>
      </c>
      <c r="C12" s="69" t="s">
        <v>154</v>
      </c>
      <c r="D12" s="70">
        <f>ФОРМА!G116</f>
        <v>3</v>
      </c>
      <c r="E12" s="73">
        <f>ROUNDDOWN(IF(D12&lt;=3, D12, "3"), 0)</f>
        <v>3</v>
      </c>
    </row>
    <row r="13" spans="1:5" ht="63">
      <c r="A13" s="67" t="s">
        <v>155</v>
      </c>
      <c r="B13" s="68" t="s">
        <v>156</v>
      </c>
      <c r="C13" s="69" t="s">
        <v>157</v>
      </c>
      <c r="D13" s="70" t="str">
        <f>ФОРМА!A74</f>
        <v>в наличии</v>
      </c>
      <c r="E13" s="73" t="str">
        <f>IF(D13="в наличии", "1", "0")</f>
        <v>1</v>
      </c>
    </row>
    <row r="14" spans="1:5" ht="110.25">
      <c r="A14" s="67" t="s">
        <v>158</v>
      </c>
      <c r="B14" s="68" t="s">
        <v>159</v>
      </c>
      <c r="C14" s="69" t="s">
        <v>157</v>
      </c>
      <c r="D14" s="70" t="str">
        <f>ФОРМА!A29</f>
        <v>в наличии</v>
      </c>
      <c r="E14" s="73" t="str">
        <f>IF(D14="в наличии", "1", "0")</f>
        <v>1</v>
      </c>
    </row>
    <row r="15" spans="1:5" ht="80.25" customHeight="1">
      <c r="A15" s="67" t="s">
        <v>160</v>
      </c>
      <c r="B15" s="68" t="s">
        <v>161</v>
      </c>
      <c r="C15" s="69" t="s">
        <v>162</v>
      </c>
      <c r="D15" s="70">
        <f>ФОРМА!A82</f>
        <v>367</v>
      </c>
      <c r="E15" s="73">
        <f>ROUNDDOWN(IF(D15&lt;=250, D15/10, "25"), 0)</f>
        <v>25</v>
      </c>
    </row>
    <row r="16" spans="1:5" s="74" customFormat="1" ht="15.75" customHeight="1">
      <c r="A16" s="150" t="s">
        <v>163</v>
      </c>
      <c r="B16" s="150"/>
      <c r="C16" s="150"/>
      <c r="D16" s="150"/>
      <c r="E16" s="65">
        <f>E8+E9+E10+E11+E12+E13+E14+E15</f>
        <v>59</v>
      </c>
    </row>
  </sheetData>
  <mergeCells count="4">
    <mergeCell ref="A1:E1"/>
    <mergeCell ref="A2:E3"/>
    <mergeCell ref="A4:B4"/>
    <mergeCell ref="A16:D16"/>
  </mergeCells>
  <pageMargins left="0.98402777777777795" right="0.59027777777777801" top="0.59027777777777801" bottom="0.590277777777778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</vt:i4>
      </vt:variant>
    </vt:vector>
  </HeadingPairs>
  <TitlesOfParts>
    <vt:vector size="8" baseType="lpstr">
      <vt:lpstr>ФОРМА</vt:lpstr>
      <vt:lpstr>БАЛЛЫ</vt:lpstr>
      <vt:lpstr>БАЛЛЫ!Print_Area_0</vt:lpstr>
      <vt:lpstr>ФОРМА!Print_Area_0</vt:lpstr>
      <vt:lpstr>БАЛЛЫ!Print_Area_0_0</vt:lpstr>
      <vt:lpstr>ФОРМА!Print_Area_0_0</vt:lpstr>
      <vt:lpstr>БАЛЛЫ!Область_печати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Torgi1</cp:lastModifiedBy>
  <cp:revision>11</cp:revision>
  <dcterms:modified xsi:type="dcterms:W3CDTF">2023-10-12T08:27:05Z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Security">
    <vt:i4>0</vt:i4>
  </property>
  <property fmtid="{D5CDD505-2E9C-101B-9397-08002B2CF9AE}" pid="3" name="ScaleCrop">
    <vt:bool>false</vt:bool>
  </property>
</Properties>
</file>